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4" activeTab="0"/>
  </bookViews>
  <sheets>
    <sheet name="Sheet1" sheetId="1" r:id="rId1"/>
    <sheet name="Sheet2" sheetId="2" r:id="rId2"/>
    <sheet name="Sheet3" sheetId="3" r:id="rId3"/>
  </sheets>
  <definedNames>
    <definedName name="SAM">'Sheet1'!$G$3</definedName>
  </definedNames>
  <calcPr fullCalcOnLoad="1"/>
</workbook>
</file>

<file path=xl/sharedStrings.xml><?xml version="1.0" encoding="utf-8"?>
<sst xmlns="http://schemas.openxmlformats.org/spreadsheetml/2006/main" count="842" uniqueCount="386">
  <si>
    <t>ソート用</t>
  </si>
  <si>
    <t>登録名</t>
  </si>
  <si>
    <t>ジャンル</t>
  </si>
  <si>
    <t>閲覧数</t>
  </si>
  <si>
    <t>評価数</t>
  </si>
  <si>
    <t>評価点</t>
  </si>
  <si>
    <t>評平均</t>
  </si>
  <si>
    <t>ＢＭ数</t>
  </si>
  <si>
    <t>コメ数</t>
  </si>
  <si>
    <t>版元・モデルケース等</t>
  </si>
  <si>
    <t>DR関連</t>
  </si>
  <si>
    <t>適正評価率</t>
  </si>
  <si>
    <t>寸評</t>
  </si>
  <si>
    <t>寸評の定義</t>
  </si>
  <si>
    <t>月見食堂記 106</t>
  </si>
  <si>
    <t>創作</t>
  </si>
  <si>
    <t>通常イラスト</t>
  </si>
  <si>
    <t>PDR351位</t>
  </si>
  <si>
    <t>適正</t>
  </si>
  <si>
    <t>過小評価</t>
  </si>
  <si>
    <t>　０％～１００％</t>
  </si>
  <si>
    <t>月見食堂記 105</t>
  </si>
  <si>
    <t>　１００％～２００％</t>
  </si>
  <si>
    <t>個人</t>
  </si>
  <si>
    <t>人様</t>
  </si>
  <si>
    <t>PDR337位/地域別中部46位</t>
  </si>
  <si>
    <t>過大評価傾向</t>
  </si>
  <si>
    <t>　２００％～３００％</t>
  </si>
  <si>
    <t>PDR314位/地域別中部31位</t>
  </si>
  <si>
    <t>過大評価</t>
  </si>
  <si>
    <t>　３００％～４００％</t>
  </si>
  <si>
    <t>月見食堂記 104</t>
  </si>
  <si>
    <t>漫画期間</t>
  </si>
  <si>
    <t>PDR339位</t>
  </si>
  <si>
    <t>異常評価</t>
  </si>
  <si>
    <t>　４００％～</t>
  </si>
  <si>
    <t>月見食堂記 103</t>
  </si>
  <si>
    <t>PDR354位</t>
  </si>
  <si>
    <t>月見食堂記 102</t>
  </si>
  <si>
    <t>PDR362位</t>
  </si>
  <si>
    <t>月見食堂記 101</t>
  </si>
  <si>
    <t>PDR461位</t>
  </si>
  <si>
    <t>月見食堂記 100</t>
  </si>
  <si>
    <t>コラボ</t>
  </si>
  <si>
    <t>PDR337位</t>
  </si>
  <si>
    <t>月見食堂記 099</t>
  </si>
  <si>
    <t>PDR340位</t>
  </si>
  <si>
    <t>月見食堂記 098</t>
  </si>
  <si>
    <t>PDR334位</t>
  </si>
  <si>
    <t>月見食堂記 097</t>
  </si>
  <si>
    <t>PDR386位</t>
  </si>
  <si>
    <t>月見食堂記 096</t>
  </si>
  <si>
    <t>PDR305位/地域別中部49位</t>
  </si>
  <si>
    <t>月見食堂記 095</t>
  </si>
  <si>
    <t>PDR451位</t>
  </si>
  <si>
    <t>月見食堂記 094</t>
  </si>
  <si>
    <t>PDR376位</t>
  </si>
  <si>
    <t>月見食堂記 093</t>
  </si>
  <si>
    <t>PDR308位/地域別中部47位</t>
  </si>
  <si>
    <t>月見食堂記 092</t>
  </si>
  <si>
    <t>PDR337位/地域別中部37位</t>
  </si>
  <si>
    <t>月見食堂記 091</t>
  </si>
  <si>
    <t>月見食堂記 090</t>
  </si>
  <si>
    <t>PDR325位</t>
  </si>
  <si>
    <t>月見食堂記 089</t>
  </si>
  <si>
    <t>PDR347位/地域別中部43位</t>
  </si>
  <si>
    <t>月見食堂記 088</t>
  </si>
  <si>
    <t>PDR380位</t>
  </si>
  <si>
    <t>月見食堂記 087</t>
  </si>
  <si>
    <t>月見食堂記 086</t>
  </si>
  <si>
    <t>月見食堂記 085</t>
  </si>
  <si>
    <t>PDR399位</t>
  </si>
  <si>
    <t>月見食堂記 084</t>
  </si>
  <si>
    <t>PDR423位</t>
  </si>
  <si>
    <t>月見食堂記 083</t>
  </si>
  <si>
    <t>PDR434位</t>
  </si>
  <si>
    <t>月見食堂記 082</t>
  </si>
  <si>
    <t>PDR367位</t>
  </si>
  <si>
    <t>月見食堂記 081</t>
  </si>
  <si>
    <t>PDR388位</t>
  </si>
  <si>
    <t>Pixiv Fantasia 38</t>
  </si>
  <si>
    <t>企画</t>
  </si>
  <si>
    <t>PDR364位/地域別中部43位</t>
  </si>
  <si>
    <t>Pixiv Fantasia 37</t>
  </si>
  <si>
    <t>PDR242位/地域別中部49位</t>
  </si>
  <si>
    <t>Pixiv Fantasia 36</t>
  </si>
  <si>
    <t>PDR352位</t>
  </si>
  <si>
    <t>Pixiv Fantasia 35</t>
  </si>
  <si>
    <t>PDR178位/地域別中部36位</t>
  </si>
  <si>
    <t>Pixiv Fantasia 34</t>
  </si>
  <si>
    <t>PDR381位</t>
  </si>
  <si>
    <t>Pixiv Fantasia 33</t>
  </si>
  <si>
    <t>PDR271位/地域別中部39位</t>
  </si>
  <si>
    <t>Pixiv Fantasia 32</t>
  </si>
  <si>
    <t>PDR198位/地域別中部30位</t>
  </si>
  <si>
    <t>Pixiv Fantasia 31</t>
  </si>
  <si>
    <t>PDR202位/地域別中部32位</t>
  </si>
  <si>
    <t>Pixiv Fantasia 30</t>
  </si>
  <si>
    <t>PDR358位/地域別中部50位</t>
  </si>
  <si>
    <t>Pixiv Fantasia 29</t>
  </si>
  <si>
    <t>PDR329位/地域別中部46位</t>
  </si>
  <si>
    <t>Pixiv Fantasia 28</t>
  </si>
  <si>
    <t>PDR293位</t>
  </si>
  <si>
    <t>Pixiv Fantasia 27</t>
  </si>
  <si>
    <t>PDR189位/地域別中部28位</t>
  </si>
  <si>
    <t>Pixiv Fantasia 26</t>
  </si>
  <si>
    <t>PDR233位/地域別中部38位</t>
  </si>
  <si>
    <t>Pixiv Fantasia 25</t>
  </si>
  <si>
    <t>PDR150位/地域別中部18位</t>
  </si>
  <si>
    <t>Pixiv Fantasia 24</t>
  </si>
  <si>
    <t>PDR249位/地域別中部37位</t>
  </si>
  <si>
    <t>月見食堂記 080</t>
  </si>
  <si>
    <t>Pixiv Fantasia 23</t>
  </si>
  <si>
    <t>PDR326位/地域別中部41位</t>
  </si>
  <si>
    <t>Pixiv Fantasia 22</t>
  </si>
  <si>
    <t>PDR358位/地域別中部43位</t>
  </si>
  <si>
    <t>Pixiv Fantasia 21</t>
  </si>
  <si>
    <t>Pixiv Fantasia 20</t>
  </si>
  <si>
    <t>PDR231位/地域別中部42位</t>
  </si>
  <si>
    <t>Pixiv Fantasia 19</t>
  </si>
  <si>
    <t>PDR324位</t>
  </si>
  <si>
    <t>Pixiv Fantasia 18</t>
  </si>
  <si>
    <t>PDR400位/地域別中部37位</t>
  </si>
  <si>
    <t>Pixiv Fantasia 17</t>
  </si>
  <si>
    <t>PDR266位/地域別中部15位</t>
  </si>
  <si>
    <t>月見食堂記 079</t>
  </si>
  <si>
    <t>月見食堂記 078</t>
  </si>
  <si>
    <t>PDR271位/地域別中部46位</t>
  </si>
  <si>
    <t>月見食堂記 077</t>
  </si>
  <si>
    <t>PDR218位/地域別中部45位</t>
  </si>
  <si>
    <t>月見食堂記 076</t>
  </si>
  <si>
    <t>PDR289位</t>
  </si>
  <si>
    <t>月見食堂記 075</t>
  </si>
  <si>
    <t>PDR490位</t>
  </si>
  <si>
    <t>月見食堂記 074</t>
  </si>
  <si>
    <t>PDR465位</t>
  </si>
  <si>
    <t>月見食堂記 073</t>
  </si>
  <si>
    <t>PDR413位</t>
  </si>
  <si>
    <t>月見食堂記 072</t>
  </si>
  <si>
    <t>PDR358位/地域別中部49位</t>
  </si>
  <si>
    <t>月見食堂記 071</t>
  </si>
  <si>
    <t>R-18PDR63位</t>
  </si>
  <si>
    <t>月見食堂記 070</t>
  </si>
  <si>
    <t>PDR278位/地域別中部22位</t>
  </si>
  <si>
    <t>月見食堂記 069</t>
  </si>
  <si>
    <t>PDR460位/地域別中部42位</t>
  </si>
  <si>
    <t>純創作 01</t>
  </si>
  <si>
    <t>PDR389位</t>
  </si>
  <si>
    <t>伺か 15</t>
  </si>
  <si>
    <t>版権</t>
  </si>
  <si>
    <t>PDR346位</t>
  </si>
  <si>
    <t>月見食堂記 068</t>
  </si>
  <si>
    <t>PDR238位/地域別中部39位</t>
  </si>
  <si>
    <t>月見食堂記 067</t>
  </si>
  <si>
    <t>【緋桜】</t>
  </si>
  <si>
    <t>PDR281位</t>
  </si>
  <si>
    <t>月見食堂記 066</t>
  </si>
  <si>
    <t>PDR304位/地域別中部41位</t>
  </si>
  <si>
    <t>月見食堂記 065</t>
  </si>
  <si>
    <t>PDR317位/地域別中部49位</t>
  </si>
  <si>
    <t>月見食堂記 064</t>
  </si>
  <si>
    <t>PDR400位</t>
  </si>
  <si>
    <t>月見食堂記 063</t>
  </si>
  <si>
    <t>PDR482位</t>
  </si>
  <si>
    <t>月見食堂記 062</t>
  </si>
  <si>
    <t>PDR367位/地域別中部46位</t>
  </si>
  <si>
    <t>月見食堂記 061</t>
  </si>
  <si>
    <t>PDR355位/地域別中部45位</t>
  </si>
  <si>
    <t>月見食堂記 060</t>
  </si>
  <si>
    <t>PDR368位/地域別中部48位</t>
  </si>
  <si>
    <t>月見食堂記 059</t>
  </si>
  <si>
    <t>PDR408位</t>
  </si>
  <si>
    <t>月見食堂記 058</t>
  </si>
  <si>
    <t>【麻績の姫君】</t>
  </si>
  <si>
    <t>PDR246位/地域別中部30位</t>
  </si>
  <si>
    <t>月見食堂記 057</t>
  </si>
  <si>
    <t>PDR398位/地域別中部45位</t>
  </si>
  <si>
    <t>月見食堂記 056</t>
  </si>
  <si>
    <t>PDR411位</t>
  </si>
  <si>
    <t>月見食堂記 055</t>
  </si>
  <si>
    <t>PDR373位</t>
  </si>
  <si>
    <t>月見食堂記 054</t>
  </si>
  <si>
    <t>PDR363位</t>
  </si>
  <si>
    <t>【桑島・文丸・姫宮（敬称略）】</t>
  </si>
  <si>
    <t>月見食堂記 053</t>
  </si>
  <si>
    <t>月見食堂記 052</t>
  </si>
  <si>
    <t>【恵理】</t>
  </si>
  <si>
    <t>PDR407位</t>
  </si>
  <si>
    <t>月見食堂記 051</t>
  </si>
  <si>
    <t>with 怪異譚 【白耳の君】</t>
  </si>
  <si>
    <t>PDR340位/地域別中部39位</t>
  </si>
  <si>
    <t>月見食堂記 050</t>
  </si>
  <si>
    <t>PDR460位</t>
  </si>
  <si>
    <t>PDR336位</t>
  </si>
  <si>
    <t>月見食堂記 048</t>
  </si>
  <si>
    <t>PDR306位</t>
  </si>
  <si>
    <t>月見食堂記 047</t>
  </si>
  <si>
    <t>PDR265位</t>
  </si>
  <si>
    <t>月見食堂記 046</t>
  </si>
  <si>
    <t>PDR405位</t>
  </si>
  <si>
    <t>Pixiv Fantasia 16</t>
  </si>
  <si>
    <t>PDR479位</t>
  </si>
  <si>
    <t>他版権 11</t>
  </si>
  <si>
    <t>【世界樹の迷宮Ⅲ：ネイピア商会】</t>
  </si>
  <si>
    <t>PDR117位</t>
  </si>
  <si>
    <t>月見食堂記 045</t>
  </si>
  <si>
    <t>PDR312位・TDR28位</t>
  </si>
  <si>
    <t>Pixiv Fantasia 15</t>
  </si>
  <si>
    <t>PDR422位</t>
  </si>
  <si>
    <t>Pixiv Fantasia 14</t>
  </si>
  <si>
    <t>Pixiv Fantasia 13</t>
  </si>
  <si>
    <t>Pixiv Fantasia 12</t>
  </si>
  <si>
    <t>Pixiv Fantasia 11</t>
  </si>
  <si>
    <t>Pixiv Fantasia 10</t>
  </si>
  <si>
    <t>Pixiv Fantasia 09</t>
  </si>
  <si>
    <t>月見食堂記 044</t>
  </si>
  <si>
    <t>with 怪異譚 【紗麻】</t>
  </si>
  <si>
    <t>Pixiv Fantasia 08</t>
  </si>
  <si>
    <t>Pixiv Fantasia 07</t>
  </si>
  <si>
    <t>Pixiv Fantasia 06</t>
  </si>
  <si>
    <t>Pixiv Fantasia 05</t>
  </si>
  <si>
    <t>PDR212位</t>
  </si>
  <si>
    <t>月見食堂記 043</t>
  </si>
  <si>
    <t>Pixiv Fantasia 04</t>
  </si>
  <si>
    <t>Pixiv Fantasia 03</t>
  </si>
  <si>
    <t>Pixiv Fantasia 02</t>
  </si>
  <si>
    <t>PDR267位</t>
  </si>
  <si>
    <t>Pixiv Fantasia 01</t>
  </si>
  <si>
    <t>PDR222位</t>
  </si>
  <si>
    <t>月見食堂記 042</t>
  </si>
  <si>
    <t>【悠々季節録】</t>
  </si>
  <si>
    <t>TDR26位</t>
  </si>
  <si>
    <t>月見食堂記 041</t>
  </si>
  <si>
    <t>TDR５位</t>
  </si>
  <si>
    <t>月見食堂記 040</t>
  </si>
  <si>
    <t>月見食堂記 039</t>
  </si>
  <si>
    <t>【2010年賀状】</t>
  </si>
  <si>
    <t>月見食堂記 038</t>
  </si>
  <si>
    <t>月見食堂記 037</t>
  </si>
  <si>
    <t>with 怪異譚 【月見】</t>
  </si>
  <si>
    <t>月見食堂記 036</t>
  </si>
  <si>
    <t>with 怪異譚 【日ノ丸】</t>
  </si>
  <si>
    <t>月見食堂記 035</t>
  </si>
  <si>
    <t>with 怪異譚 【小絹】</t>
  </si>
  <si>
    <t>月見食堂記 034</t>
  </si>
  <si>
    <t>月見食堂記 033</t>
  </si>
  <si>
    <t>月見食堂記 032</t>
  </si>
  <si>
    <t>with 怪異譚 【陽司】</t>
  </si>
  <si>
    <t>TDR22位</t>
  </si>
  <si>
    <t>月見食堂記 031</t>
  </si>
  <si>
    <t>鏡市遠征録↑</t>
  </si>
  <si>
    <t>TDR25位</t>
  </si>
  <si>
    <t>他版権 10</t>
  </si>
  <si>
    <t>【Kanon：栞】</t>
  </si>
  <si>
    <t>TDR19位</t>
  </si>
  <si>
    <t>月見食堂記 030</t>
  </si>
  <si>
    <t>月見食堂記 029</t>
  </si>
  <si>
    <t>【モデルケース：タグ無し】</t>
  </si>
  <si>
    <t>月見食堂記 028</t>
  </si>
  <si>
    <t>【企画：Pixiv Card Battler】</t>
  </si>
  <si>
    <t>月見食堂記 027</t>
  </si>
  <si>
    <t>PDR252位・TDR４位</t>
  </si>
  <si>
    <t>月見食堂記 026</t>
  </si>
  <si>
    <t>with 怪異譚 【緋桜】</t>
  </si>
  <si>
    <t>TDR15位</t>
  </si>
  <si>
    <t>伺か関連 14</t>
  </si>
  <si>
    <t>【Taromati：橘花】</t>
  </si>
  <si>
    <t>PDR189位・TDR１位</t>
  </si>
  <si>
    <t>月見食堂記 025</t>
  </si>
  <si>
    <t>伺か関連 13</t>
  </si>
  <si>
    <t>【双子のエルフ】</t>
  </si>
  <si>
    <t>TDR９位</t>
  </si>
  <si>
    <t>月見食堂記 024</t>
  </si>
  <si>
    <t>【版元：朝霞さん】</t>
  </si>
  <si>
    <t>月見食堂記 023</t>
  </si>
  <si>
    <t>月見食堂記 022</t>
  </si>
  <si>
    <t>【雪紐】</t>
  </si>
  <si>
    <t>TDR16位</t>
  </si>
  <si>
    <t>他版権 09</t>
  </si>
  <si>
    <t>【大正野球娘：小梅】</t>
  </si>
  <si>
    <t>PDR254位・TDR14位</t>
  </si>
  <si>
    <t>月見食堂記 021</t>
  </si>
  <si>
    <t>【鏡市遠征録】</t>
  </si>
  <si>
    <t>月見食堂記 020</t>
  </si>
  <si>
    <t>【暑中見舞い】</t>
  </si>
  <si>
    <t>PDR206位・TDR３位</t>
  </si>
  <si>
    <t>月見食堂記 019</t>
  </si>
  <si>
    <t>【むすめいど】</t>
  </si>
  <si>
    <t>朱里・水華</t>
  </si>
  <si>
    <t>【版元：観城さん】</t>
  </si>
  <si>
    <t>ふたば 04</t>
  </si>
  <si>
    <t>【Ｏｓ娘：大婆様】</t>
  </si>
  <si>
    <t>PDR248位・</t>
  </si>
  <si>
    <t>他版権 08</t>
  </si>
  <si>
    <t>【イリスのアトリエ：ゼルダリア＆ノルン】</t>
  </si>
  <si>
    <t>TDR11位</t>
  </si>
  <si>
    <t>伺か関連 12</t>
  </si>
  <si>
    <t>【Emily/Phase4：エミリー】</t>
  </si>
  <si>
    <t>シルフィード</t>
  </si>
  <si>
    <t>【シルフィードのアトリエ：シルフィード＆プリムローズ】</t>
  </si>
  <si>
    <t>他版権 07</t>
  </si>
  <si>
    <t>【パワポケ：シズヤ】</t>
  </si>
  <si>
    <t>他版権 06</t>
  </si>
  <si>
    <t>【ドルアーガの塔：メルト＆クーパ】</t>
  </si>
  <si>
    <t>月見食堂記 018</t>
  </si>
  <si>
    <t>【モデルケース：評価不要】</t>
  </si>
  <si>
    <t>月見食堂記 017</t>
  </si>
  <si>
    <t>TDR10位</t>
  </si>
  <si>
    <t>月見食堂記 016</t>
  </si>
  <si>
    <t>PDR234位・TDR７位</t>
  </si>
  <si>
    <t>月見食堂記 015</t>
  </si>
  <si>
    <t>TDR３位</t>
  </si>
  <si>
    <t>月見食堂記 014</t>
  </si>
  <si>
    <t>ＯＳ娘 03</t>
  </si>
  <si>
    <t>【Ｏｓ娘：お壱さん＆大婆様】</t>
  </si>
  <si>
    <t>そのほか 05</t>
  </si>
  <si>
    <t>【寒中見舞い】</t>
  </si>
  <si>
    <t>そのほか 04</t>
  </si>
  <si>
    <t>PDR114位・TDR４位</t>
  </si>
  <si>
    <t>【日ノ丸】</t>
  </si>
  <si>
    <t>伺か関連 11</t>
  </si>
  <si>
    <t>【鉄の夢：栄子】</t>
  </si>
  <si>
    <t>月見食堂記 013</t>
  </si>
  <si>
    <t>月見食堂記 012</t>
  </si>
  <si>
    <t>他版権 05</t>
  </si>
  <si>
    <t>【スグリ：スグリ＆ヒメ】</t>
  </si>
  <si>
    <t>【版元：たはるさん】</t>
  </si>
  <si>
    <t>伺か関連 10</t>
  </si>
  <si>
    <t>【Taromati：斗和】</t>
  </si>
  <si>
    <t>伺か関連 09</t>
  </si>
  <si>
    <t>【Taromati：橘花＆斗和】</t>
  </si>
  <si>
    <t>伺か関連 08</t>
  </si>
  <si>
    <t>【空とあるゅう先生：空＆カナタ】</t>
  </si>
  <si>
    <t>他版権 04</t>
  </si>
  <si>
    <t>【ダイの大冒険：アバン先生】</t>
  </si>
  <si>
    <t>月見食堂記 011</t>
  </si>
  <si>
    <t>【篤蔵＆涼椰】</t>
  </si>
  <si>
    <t>他版権 03</t>
  </si>
  <si>
    <t>【みったん】</t>
  </si>
  <si>
    <t>TDR７位</t>
  </si>
  <si>
    <t>他版権 02</t>
  </si>
  <si>
    <t>【Girls the Gathering：和美＆ことり】</t>
  </si>
  <si>
    <t>ＯＳ娘 02</t>
  </si>
  <si>
    <t>伺か関連 07</t>
  </si>
  <si>
    <t>【Milky Season：みるく＆ましゅまろ】</t>
  </si>
  <si>
    <t>伺か関連 06</t>
  </si>
  <si>
    <t>【イクサイス・ゼロ：ゼロ】</t>
  </si>
  <si>
    <t>月見食堂記 010</t>
  </si>
  <si>
    <t>PDR158位・TDR19位</t>
  </si>
  <si>
    <t>伺か関連 05</t>
  </si>
  <si>
    <t>【版元：ノリアキさん】</t>
  </si>
  <si>
    <t>そのほか 03</t>
  </si>
  <si>
    <t>【未弥】</t>
  </si>
  <si>
    <t>【版元：塩芋さん】</t>
  </si>
  <si>
    <t>伺か関連 04</t>
  </si>
  <si>
    <t>【月夜のおとぎばなし】</t>
  </si>
  <si>
    <t>月見食堂記 009</t>
  </si>
  <si>
    <t>純創作 02</t>
  </si>
  <si>
    <t>【Index】</t>
  </si>
  <si>
    <t>月見食堂記 008</t>
  </si>
  <si>
    <t>【由紀】</t>
  </si>
  <si>
    <t>伺か関連 03</t>
  </si>
  <si>
    <t>月見食堂記 007</t>
  </si>
  <si>
    <t>PDR152位</t>
  </si>
  <si>
    <t>月見食堂記 006</t>
  </si>
  <si>
    <t>【緋桜＆未弥】</t>
  </si>
  <si>
    <t>月見食堂記 005</t>
  </si>
  <si>
    <t>他版権 01</t>
  </si>
  <si>
    <t>【大正もののけ異聞録：鈴音】</t>
  </si>
  <si>
    <t>ＯＳ娘 01</t>
  </si>
  <si>
    <t>伺か関連 02</t>
  </si>
  <si>
    <t>【さくらとうにゅう：さくら＆うにゅう】</t>
  </si>
  <si>
    <t>【メユ】</t>
  </si>
  <si>
    <t>月見食堂記 004</t>
  </si>
  <si>
    <t>【れちぇ】</t>
  </si>
  <si>
    <t>【すいれん】</t>
  </si>
  <si>
    <t>月見食堂記 003</t>
  </si>
  <si>
    <t>伺か関連 01</t>
  </si>
  <si>
    <t>月見食堂記 002</t>
  </si>
  <si>
    <t>月見食堂記 001</t>
  </si>
  <si>
    <t>平均値</t>
  </si>
  <si>
    <t>創作平均</t>
  </si>
  <si>
    <t>人様平均</t>
  </si>
  <si>
    <t>版権平均</t>
  </si>
  <si>
    <t>カテゴリ内トップ</t>
  </si>
  <si>
    <t>カテゴリ内ワースト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</si>
</sst>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%"/>
    <numFmt numFmtId="167" formatCode="0.0%"/>
    <numFmt numFmtId="168" formatCode="0_ "/>
    <numFmt numFmtId="169" formatCode="0.00_ "/>
  </numFmts>
  <fonts count="5">
    <font>
      <sz val="11"/>
      <name val="ＭＳ Ｐゴシック"/>
      <family val="3"/>
    </font>
    <font>
      <sz val="10"/>
      <name val="Arial"/>
      <family val="0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9"/>
      <color indexed="62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</fills>
  <borders count="4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Protection="0">
      <alignment vertical="center"/>
    </xf>
  </cellStyleXfs>
  <cellXfs count="123">
    <xf numFmtId="164" fontId="0" fillId="0" borderId="0" xfId="0" applyAlignment="1">
      <alignment vertical="center"/>
    </xf>
    <xf numFmtId="164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4" fontId="2" fillId="0" borderId="0" xfId="0" applyFont="1" applyAlignment="1">
      <alignment horizontal="left" vertical="center"/>
    </xf>
    <xf numFmtId="164" fontId="2" fillId="2" borderId="1" xfId="0" applyFont="1" applyFill="1" applyBorder="1" applyAlignment="1">
      <alignment horizontal="center" vertical="center"/>
    </xf>
    <xf numFmtId="164" fontId="2" fillId="2" borderId="2" xfId="0" applyFont="1" applyFill="1" applyBorder="1" applyAlignment="1">
      <alignment horizontal="center" vertical="center"/>
    </xf>
    <xf numFmtId="164" fontId="2" fillId="2" borderId="3" xfId="0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164" fontId="2" fillId="2" borderId="4" xfId="0" applyFont="1" applyFill="1" applyBorder="1" applyAlignment="1">
      <alignment horizontal="center" vertical="center"/>
    </xf>
    <xf numFmtId="164" fontId="2" fillId="2" borderId="5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left" vertical="center"/>
    </xf>
    <xf numFmtId="164" fontId="2" fillId="0" borderId="0" xfId="0" applyFont="1" applyAlignment="1">
      <alignment vertical="center"/>
    </xf>
    <xf numFmtId="164" fontId="2" fillId="0" borderId="6" xfId="0" applyFont="1" applyFill="1" applyBorder="1" applyAlignment="1">
      <alignment horizontal="center" vertical="center"/>
    </xf>
    <xf numFmtId="164" fontId="2" fillId="0" borderId="7" xfId="0" applyFont="1" applyFill="1" applyBorder="1" applyAlignment="1">
      <alignment horizontal="center" vertical="center"/>
    </xf>
    <xf numFmtId="164" fontId="2" fillId="0" borderId="8" xfId="0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164" fontId="2" fillId="0" borderId="9" xfId="0" applyFont="1" applyFill="1" applyBorder="1" applyAlignment="1">
      <alignment horizontal="center" vertical="center"/>
    </xf>
    <xf numFmtId="167" fontId="2" fillId="0" borderId="10" xfId="19" applyNumberFormat="1" applyFont="1" applyFill="1" applyBorder="1" applyAlignment="1" applyProtection="1">
      <alignment horizontal="center" vertical="center"/>
      <protection/>
    </xf>
    <xf numFmtId="164" fontId="2" fillId="0" borderId="11" xfId="0" applyFont="1" applyBorder="1" applyAlignment="1">
      <alignment horizontal="center" vertical="center"/>
    </xf>
    <xf numFmtId="164" fontId="2" fillId="3" borderId="7" xfId="0" applyFont="1" applyFill="1" applyBorder="1" applyAlignment="1">
      <alignment horizontal="center" vertical="center"/>
    </xf>
    <xf numFmtId="164" fontId="2" fillId="0" borderId="12" xfId="0" applyFont="1" applyBorder="1" applyAlignment="1">
      <alignment horizontal="left" vertical="center"/>
    </xf>
    <xf numFmtId="164" fontId="2" fillId="0" borderId="0" xfId="0" applyFont="1" applyAlignment="1">
      <alignment vertical="center"/>
    </xf>
    <xf numFmtId="164" fontId="2" fillId="0" borderId="6" xfId="0" applyFont="1" applyFill="1" applyBorder="1" applyAlignment="1">
      <alignment horizontal="center" vertical="center"/>
    </xf>
    <xf numFmtId="164" fontId="2" fillId="0" borderId="13" xfId="0" applyFont="1" applyFill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164" fontId="2" fillId="0" borderId="14" xfId="0" applyFont="1" applyFill="1" applyBorder="1" applyAlignment="1">
      <alignment horizontal="center" vertical="center"/>
    </xf>
    <xf numFmtId="164" fontId="2" fillId="3" borderId="6" xfId="0" applyFont="1" applyFill="1" applyBorder="1" applyAlignment="1">
      <alignment horizontal="center" vertical="center"/>
    </xf>
    <xf numFmtId="164" fontId="2" fillId="0" borderId="11" xfId="0" applyFont="1" applyBorder="1" applyAlignment="1">
      <alignment horizontal="left" vertical="center"/>
    </xf>
    <xf numFmtId="164" fontId="2" fillId="4" borderId="6" xfId="0" applyFont="1" applyFill="1" applyBorder="1" applyAlignment="1">
      <alignment horizontal="center" vertical="center"/>
    </xf>
    <xf numFmtId="164" fontId="2" fillId="4" borderId="6" xfId="0" applyFont="1" applyFill="1" applyBorder="1" applyAlignment="1">
      <alignment horizontal="center" vertical="center"/>
    </xf>
    <xf numFmtId="164" fontId="2" fillId="4" borderId="13" xfId="0" applyFont="1" applyFill="1" applyBorder="1" applyAlignment="1">
      <alignment horizontal="center" vertical="center"/>
    </xf>
    <xf numFmtId="165" fontId="2" fillId="4" borderId="13" xfId="0" applyNumberFormat="1" applyFont="1" applyFill="1" applyBorder="1" applyAlignment="1">
      <alignment horizontal="center" vertical="center"/>
    </xf>
    <xf numFmtId="164" fontId="2" fillId="4" borderId="14" xfId="0" applyFont="1" applyFill="1" applyBorder="1" applyAlignment="1">
      <alignment horizontal="center" vertical="center"/>
    </xf>
    <xf numFmtId="164" fontId="3" fillId="0" borderId="11" xfId="0" applyFont="1" applyBorder="1" applyAlignment="1">
      <alignment horizontal="center" vertical="center"/>
    </xf>
    <xf numFmtId="164" fontId="2" fillId="3" borderId="15" xfId="0" applyFont="1" applyFill="1" applyBorder="1" applyAlignment="1">
      <alignment horizontal="center" vertical="center"/>
    </xf>
    <xf numFmtId="164" fontId="2" fillId="0" borderId="16" xfId="0" applyFont="1" applyBorder="1" applyAlignment="1">
      <alignment horizontal="left" vertical="center"/>
    </xf>
    <xf numFmtId="164" fontId="2" fillId="0" borderId="17" xfId="0" applyFont="1" applyFill="1" applyBorder="1" applyAlignment="1">
      <alignment horizontal="center" vertical="center"/>
    </xf>
    <xf numFmtId="164" fontId="2" fillId="0" borderId="18" xfId="0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164" fontId="2" fillId="0" borderId="19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 vertical="center"/>
    </xf>
    <xf numFmtId="164" fontId="2" fillId="5" borderId="6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vertical="center"/>
    </xf>
    <xf numFmtId="164" fontId="2" fillId="0" borderId="20" xfId="0" applyFont="1" applyFill="1" applyBorder="1" applyAlignment="1">
      <alignment horizontal="center" vertical="center"/>
    </xf>
    <xf numFmtId="165" fontId="2" fillId="0" borderId="21" xfId="0" applyNumberFormat="1" applyFont="1" applyFill="1" applyBorder="1" applyAlignment="1">
      <alignment horizontal="center" vertical="center"/>
    </xf>
    <xf numFmtId="164" fontId="2" fillId="0" borderId="11" xfId="0" applyFont="1" applyFill="1" applyBorder="1" applyAlignment="1">
      <alignment horizontal="center" vertical="center"/>
    </xf>
    <xf numFmtId="164" fontId="2" fillId="6" borderId="10" xfId="0" applyFont="1" applyFill="1" applyBorder="1" applyAlignment="1">
      <alignment horizontal="center" vertical="center"/>
    </xf>
    <xf numFmtId="164" fontId="2" fillId="6" borderId="6" xfId="0" applyFont="1" applyFill="1" applyBorder="1" applyAlignment="1">
      <alignment horizontal="center" vertical="center"/>
    </xf>
    <xf numFmtId="164" fontId="2" fillId="6" borderId="13" xfId="0" applyFont="1" applyFill="1" applyBorder="1" applyAlignment="1">
      <alignment horizontal="center" vertical="center"/>
    </xf>
    <xf numFmtId="165" fontId="2" fillId="6" borderId="13" xfId="0" applyNumberFormat="1" applyFont="1" applyFill="1" applyBorder="1" applyAlignment="1">
      <alignment horizontal="center" vertical="center"/>
    </xf>
    <xf numFmtId="164" fontId="2" fillId="6" borderId="14" xfId="0" applyFont="1" applyFill="1" applyBorder="1" applyAlignment="1">
      <alignment horizontal="center" vertical="center"/>
    </xf>
    <xf numFmtId="164" fontId="2" fillId="6" borderId="22" xfId="0" applyFont="1" applyFill="1" applyBorder="1" applyAlignment="1">
      <alignment horizontal="center" vertical="center"/>
    </xf>
    <xf numFmtId="164" fontId="2" fillId="6" borderId="23" xfId="0" applyFont="1" applyFill="1" applyBorder="1" applyAlignment="1">
      <alignment horizontal="center" vertical="center"/>
    </xf>
    <xf numFmtId="168" fontId="2" fillId="6" borderId="24" xfId="0" applyNumberFormat="1" applyFont="1" applyFill="1" applyBorder="1" applyAlignment="1">
      <alignment horizontal="center" vertical="center"/>
    </xf>
    <xf numFmtId="164" fontId="2" fillId="0" borderId="25" xfId="0" applyFont="1" applyBorder="1" applyAlignment="1">
      <alignment horizontal="left" vertical="center"/>
    </xf>
    <xf numFmtId="164" fontId="2" fillId="6" borderId="20" xfId="0" applyFont="1" applyFill="1" applyBorder="1" applyAlignment="1">
      <alignment horizontal="center" vertical="center"/>
    </xf>
    <xf numFmtId="168" fontId="2" fillId="6" borderId="14" xfId="0" applyNumberFormat="1" applyFont="1" applyFill="1" applyBorder="1" applyAlignment="1">
      <alignment horizontal="center" vertical="center"/>
    </xf>
    <xf numFmtId="164" fontId="3" fillId="0" borderId="25" xfId="0" applyFont="1" applyBorder="1" applyAlignment="1">
      <alignment horizontal="left" vertical="center"/>
    </xf>
    <xf numFmtId="164" fontId="2" fillId="0" borderId="22" xfId="0" applyFont="1" applyFill="1" applyBorder="1" applyAlignment="1">
      <alignment horizontal="center" vertical="center"/>
    </xf>
    <xf numFmtId="164" fontId="2" fillId="0" borderId="23" xfId="0" applyFont="1" applyFill="1" applyBorder="1" applyAlignment="1">
      <alignment horizontal="center" vertical="center"/>
    </xf>
    <xf numFmtId="168" fontId="2" fillId="0" borderId="24" xfId="0" applyNumberFormat="1" applyFont="1" applyFill="1" applyBorder="1" applyAlignment="1">
      <alignment horizontal="center" vertical="center"/>
    </xf>
    <xf numFmtId="168" fontId="2" fillId="0" borderId="14" xfId="0" applyNumberFormat="1" applyFont="1" applyFill="1" applyBorder="1" applyAlignment="1">
      <alignment horizontal="center" vertical="center"/>
    </xf>
    <xf numFmtId="164" fontId="2" fillId="0" borderId="10" xfId="0" applyFont="1" applyFill="1" applyBorder="1" applyAlignment="1">
      <alignment horizontal="center" vertical="center"/>
    </xf>
    <xf numFmtId="164" fontId="2" fillId="7" borderId="6" xfId="0" applyFont="1" applyFill="1" applyBorder="1" applyAlignment="1">
      <alignment horizontal="center" vertical="center"/>
    </xf>
    <xf numFmtId="164" fontId="2" fillId="7" borderId="10" xfId="0" applyFont="1" applyFill="1" applyBorder="1" applyAlignment="1">
      <alignment horizontal="center" vertical="center"/>
    </xf>
    <xf numFmtId="164" fontId="2" fillId="7" borderId="22" xfId="0" applyFont="1" applyFill="1" applyBorder="1" applyAlignment="1">
      <alignment horizontal="center" vertical="center"/>
    </xf>
    <xf numFmtId="164" fontId="2" fillId="7" borderId="23" xfId="0" applyFont="1" applyFill="1" applyBorder="1" applyAlignment="1">
      <alignment horizontal="center" vertical="center"/>
    </xf>
    <xf numFmtId="165" fontId="2" fillId="7" borderId="13" xfId="0" applyNumberFormat="1" applyFont="1" applyFill="1" applyBorder="1" applyAlignment="1">
      <alignment horizontal="center" vertical="center"/>
    </xf>
    <xf numFmtId="168" fontId="2" fillId="7" borderId="24" xfId="0" applyNumberFormat="1" applyFont="1" applyFill="1" applyBorder="1" applyAlignment="1">
      <alignment horizontal="center" vertical="center"/>
    </xf>
    <xf numFmtId="164" fontId="2" fillId="0" borderId="6" xfId="0" applyFont="1" applyFill="1" applyBorder="1" applyAlignment="1">
      <alignment horizontal="center" vertical="center"/>
    </xf>
    <xf numFmtId="164" fontId="2" fillId="0" borderId="26" xfId="0" applyFont="1" applyFill="1" applyBorder="1" applyAlignment="1">
      <alignment horizontal="center" vertical="center"/>
    </xf>
    <xf numFmtId="164" fontId="2" fillId="0" borderId="0" xfId="0" applyFont="1" applyFill="1" applyAlignment="1">
      <alignment vertical="center"/>
    </xf>
    <xf numFmtId="164" fontId="2" fillId="0" borderId="0" xfId="0" applyFont="1" applyFill="1" applyAlignment="1">
      <alignment horizontal="left" vertical="center"/>
    </xf>
    <xf numFmtId="164" fontId="2" fillId="0" borderId="27" xfId="0" applyFont="1" applyFill="1" applyBorder="1" applyAlignment="1">
      <alignment horizontal="center" vertical="center"/>
    </xf>
    <xf numFmtId="164" fontId="2" fillId="6" borderId="6" xfId="0" applyFont="1" applyFill="1" applyBorder="1" applyAlignment="1">
      <alignment horizontal="center" vertical="center"/>
    </xf>
    <xf numFmtId="164" fontId="2" fillId="7" borderId="13" xfId="0" applyFont="1" applyFill="1" applyBorder="1" applyAlignment="1">
      <alignment horizontal="center" vertical="center"/>
    </xf>
    <xf numFmtId="164" fontId="2" fillId="7" borderId="14" xfId="0" applyFont="1" applyFill="1" applyBorder="1" applyAlignment="1">
      <alignment horizontal="center" vertical="center"/>
    </xf>
    <xf numFmtId="164" fontId="4" fillId="0" borderId="11" xfId="0" applyFont="1" applyBorder="1" applyAlignment="1">
      <alignment horizontal="center" vertical="center"/>
    </xf>
    <xf numFmtId="164" fontId="2" fillId="4" borderId="10" xfId="0" applyFont="1" applyFill="1" applyBorder="1" applyAlignment="1">
      <alignment horizontal="center" vertical="center"/>
    </xf>
    <xf numFmtId="164" fontId="2" fillId="4" borderId="22" xfId="0" applyFont="1" applyFill="1" applyBorder="1" applyAlignment="1">
      <alignment horizontal="center" vertical="center"/>
    </xf>
    <xf numFmtId="164" fontId="2" fillId="4" borderId="23" xfId="0" applyFont="1" applyFill="1" applyBorder="1" applyAlignment="1">
      <alignment horizontal="center" vertical="center"/>
    </xf>
    <xf numFmtId="168" fontId="2" fillId="4" borderId="24" xfId="0" applyNumberFormat="1" applyFont="1" applyFill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2" fillId="5" borderId="10" xfId="0" applyFont="1" applyFill="1" applyBorder="1" applyAlignment="1">
      <alignment horizontal="center" vertical="center"/>
    </xf>
    <xf numFmtId="164" fontId="2" fillId="7" borderId="20" xfId="0" applyFont="1" applyFill="1" applyBorder="1" applyAlignment="1">
      <alignment horizontal="center" vertical="center"/>
    </xf>
    <xf numFmtId="168" fontId="2" fillId="7" borderId="14" xfId="0" applyNumberFormat="1" applyFont="1" applyFill="1" applyBorder="1" applyAlignment="1">
      <alignment horizontal="center" vertical="center"/>
    </xf>
    <xf numFmtId="164" fontId="2" fillId="0" borderId="0" xfId="0" applyFont="1" applyFill="1" applyAlignment="1">
      <alignment horizontal="center" vertical="center"/>
    </xf>
    <xf numFmtId="164" fontId="2" fillId="4" borderId="20" xfId="0" applyFont="1" applyFill="1" applyBorder="1" applyAlignment="1">
      <alignment horizontal="center" vertical="center"/>
    </xf>
    <xf numFmtId="168" fontId="2" fillId="4" borderId="14" xfId="0" applyNumberFormat="1" applyFont="1" applyFill="1" applyBorder="1" applyAlignment="1">
      <alignment horizontal="center" vertical="center"/>
    </xf>
    <xf numFmtId="167" fontId="2" fillId="0" borderId="6" xfId="19" applyNumberFormat="1" applyFont="1" applyFill="1" applyBorder="1" applyAlignment="1" applyProtection="1">
      <alignment horizontal="center" vertical="center"/>
      <protection/>
    </xf>
    <xf numFmtId="165" fontId="2" fillId="0" borderId="23" xfId="0" applyNumberFormat="1" applyFont="1" applyFill="1" applyBorder="1" applyAlignment="1">
      <alignment horizontal="center" vertical="center"/>
    </xf>
    <xf numFmtId="164" fontId="2" fillId="0" borderId="28" xfId="0" applyFont="1" applyBorder="1" applyAlignment="1">
      <alignment horizontal="center" vertical="center"/>
    </xf>
    <xf numFmtId="167" fontId="2" fillId="0" borderId="29" xfId="19" applyNumberFormat="1" applyFont="1" applyFill="1" applyBorder="1" applyAlignment="1" applyProtection="1">
      <alignment horizontal="center" vertical="center"/>
      <protection/>
    </xf>
    <xf numFmtId="164" fontId="2" fillId="0" borderId="29" xfId="0" applyFont="1" applyFill="1" applyBorder="1" applyAlignment="1">
      <alignment horizontal="center" vertical="center"/>
    </xf>
    <xf numFmtId="164" fontId="2" fillId="0" borderId="30" xfId="0" applyFont="1" applyFill="1" applyBorder="1" applyAlignment="1">
      <alignment horizontal="center" vertical="center"/>
    </xf>
    <xf numFmtId="164" fontId="2" fillId="0" borderId="31" xfId="0" applyFont="1" applyFill="1" applyBorder="1" applyAlignment="1">
      <alignment horizontal="center" vertical="center"/>
    </xf>
    <xf numFmtId="165" fontId="2" fillId="0" borderId="31" xfId="0" applyNumberFormat="1" applyFont="1" applyFill="1" applyBorder="1" applyAlignment="1">
      <alignment horizontal="center" vertical="center"/>
    </xf>
    <xf numFmtId="168" fontId="2" fillId="0" borderId="32" xfId="0" applyNumberFormat="1" applyFont="1" applyFill="1" applyBorder="1" applyAlignment="1">
      <alignment horizontal="center" vertical="center"/>
    </xf>
    <xf numFmtId="164" fontId="2" fillId="6" borderId="1" xfId="0" applyFont="1" applyFill="1" applyBorder="1" applyAlignment="1">
      <alignment horizontal="center" vertical="center"/>
    </xf>
    <xf numFmtId="164" fontId="2" fillId="6" borderId="33" xfId="0" applyFont="1" applyFill="1" applyBorder="1" applyAlignment="1">
      <alignment horizontal="center" vertical="center"/>
    </xf>
    <xf numFmtId="169" fontId="2" fillId="6" borderId="33" xfId="0" applyNumberFormat="1" applyFont="1" applyFill="1" applyBorder="1" applyAlignment="1">
      <alignment horizontal="center" vertical="center"/>
    </xf>
    <xf numFmtId="169" fontId="2" fillId="6" borderId="3" xfId="0" applyNumberFormat="1" applyFont="1" applyFill="1" applyBorder="1" applyAlignment="1">
      <alignment horizontal="center" vertical="center"/>
    </xf>
    <xf numFmtId="165" fontId="2" fillId="6" borderId="3" xfId="0" applyNumberFormat="1" applyFont="1" applyFill="1" applyBorder="1" applyAlignment="1">
      <alignment horizontal="center" vertical="center"/>
    </xf>
    <xf numFmtId="169" fontId="2" fillId="6" borderId="4" xfId="0" applyNumberFormat="1" applyFont="1" applyFill="1" applyBorder="1" applyAlignment="1">
      <alignment horizontal="center" vertical="center"/>
    </xf>
    <xf numFmtId="167" fontId="2" fillId="0" borderId="15" xfId="19" applyNumberFormat="1" applyFont="1" applyFill="1" applyBorder="1" applyAlignment="1" applyProtection="1">
      <alignment horizontal="center" vertical="center"/>
      <protection/>
    </xf>
    <xf numFmtId="164" fontId="2" fillId="0" borderId="15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2" fillId="0" borderId="34" xfId="0" applyFont="1" applyFill="1" applyBorder="1" applyAlignment="1">
      <alignment horizontal="center" vertical="center"/>
    </xf>
    <xf numFmtId="169" fontId="2" fillId="8" borderId="35" xfId="0" applyNumberFormat="1" applyFont="1" applyFill="1" applyBorder="1" applyAlignment="1">
      <alignment horizontal="center" vertical="center"/>
    </xf>
    <xf numFmtId="164" fontId="2" fillId="4" borderId="36" xfId="0" applyFont="1" applyFill="1" applyBorder="1" applyAlignment="1">
      <alignment horizontal="center" vertical="center"/>
    </xf>
    <xf numFmtId="169" fontId="2" fillId="9" borderId="37" xfId="0" applyNumberFormat="1" applyFont="1" applyFill="1" applyBorder="1" applyAlignment="1">
      <alignment horizontal="center" vertical="center"/>
    </xf>
    <xf numFmtId="169" fontId="2" fillId="0" borderId="37" xfId="0" applyNumberFormat="1" applyFont="1" applyFill="1" applyBorder="1" applyAlignment="1">
      <alignment horizontal="center" vertical="center"/>
    </xf>
    <xf numFmtId="164" fontId="2" fillId="7" borderId="15" xfId="0" applyFont="1" applyFill="1" applyBorder="1" applyAlignment="1">
      <alignment horizontal="center" vertical="center"/>
    </xf>
    <xf numFmtId="164" fontId="2" fillId="7" borderId="38" xfId="0" applyFont="1" applyFill="1" applyBorder="1" applyAlignment="1">
      <alignment horizontal="center" vertical="center"/>
    </xf>
    <xf numFmtId="169" fontId="2" fillId="0" borderId="39" xfId="0" applyNumberFormat="1" applyFont="1" applyFill="1" applyBorder="1" applyAlignment="1">
      <alignment horizontal="center" vertical="center"/>
    </xf>
    <xf numFmtId="169" fontId="2" fillId="9" borderId="39" xfId="0" applyNumberFormat="1" applyFont="1" applyFill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164" fontId="2" fillId="0" borderId="0" xfId="0" applyFont="1" applyBorder="1" applyAlignment="1">
      <alignment horizontal="left" vertical="center"/>
    </xf>
    <xf numFmtId="164" fontId="2" fillId="0" borderId="40" xfId="0" applyFont="1" applyFill="1" applyBorder="1" applyAlignment="1">
      <alignment horizontal="center" vertical="center"/>
    </xf>
    <xf numFmtId="164" fontId="2" fillId="8" borderId="7" xfId="0" applyFont="1" applyFill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4" fontId="2" fillId="9" borderId="1" xfId="0" applyFont="1" applyFill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66"/>
      <rgbColor rgb="00CC99FF"/>
      <rgbColor rgb="00FFCC99"/>
      <rgbColor rgb="003366FF"/>
      <rgbColor rgb="0047B8B8"/>
      <rgbColor rgb="00AECF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206"/>
  <sheetViews>
    <sheetView tabSelected="1" workbookViewId="0" topLeftCell="A1">
      <selection activeCell="I202" sqref="I202"/>
    </sheetView>
  </sheetViews>
  <sheetFormatPr defaultColWidth="9.00390625" defaultRowHeight="13.5"/>
  <cols>
    <col min="1" max="1" width="7.125" style="1" customWidth="1"/>
    <col min="2" max="2" width="14.125" style="1" customWidth="1"/>
    <col min="3" max="3" width="7.50390625" style="1" customWidth="1"/>
    <col min="4" max="4" width="6.75390625" style="1" customWidth="1"/>
    <col min="5" max="5" width="6.00390625" style="1" customWidth="1"/>
    <col min="6" max="6" width="6.75390625" style="1" customWidth="1"/>
    <col min="7" max="7" width="6.00390625" style="2" customWidth="1"/>
    <col min="8" max="9" width="6.00390625" style="1" customWidth="1"/>
    <col min="10" max="10" width="36.875" style="3" customWidth="1"/>
    <col min="11" max="11" width="23.25390625" style="1" customWidth="1"/>
    <col min="12" max="12" width="9.00390625" style="1" customWidth="1"/>
    <col min="13" max="15" width="10.50390625" style="1" customWidth="1"/>
    <col min="16" max="16384" width="9.00390625" style="1" customWidth="1"/>
  </cols>
  <sheetData>
    <row r="2" spans="1:18" ht="12.75">
      <c r="A2" s="1" t="s">
        <v>0</v>
      </c>
      <c r="B2" s="4" t="s">
        <v>1</v>
      </c>
      <c r="C2" s="4" t="s">
        <v>2</v>
      </c>
      <c r="D2" s="5" t="s">
        <v>3</v>
      </c>
      <c r="E2" s="6" t="s">
        <v>4</v>
      </c>
      <c r="F2" s="6" t="s">
        <v>5</v>
      </c>
      <c r="G2" s="7" t="s">
        <v>6</v>
      </c>
      <c r="H2" s="6" t="s">
        <v>7</v>
      </c>
      <c r="I2" s="8" t="s">
        <v>8</v>
      </c>
      <c r="J2" s="1" t="s">
        <v>9</v>
      </c>
      <c r="K2" s="1" t="s">
        <v>10</v>
      </c>
      <c r="L2" s="4" t="s">
        <v>11</v>
      </c>
      <c r="M2" s="9" t="s">
        <v>12</v>
      </c>
      <c r="O2" s="10" t="s">
        <v>13</v>
      </c>
      <c r="P2" s="10"/>
      <c r="Q2" s="10"/>
      <c r="R2" s="10"/>
    </row>
    <row r="3" spans="1:19" ht="12.75">
      <c r="A3" s="11">
        <v>1</v>
      </c>
      <c r="B3" s="12" t="s">
        <v>14</v>
      </c>
      <c r="C3" s="13" t="s">
        <v>15</v>
      </c>
      <c r="D3" s="14">
        <v>1207</v>
      </c>
      <c r="E3" s="14">
        <v>164</v>
      </c>
      <c r="F3" s="14">
        <v>1632</v>
      </c>
      <c r="G3" s="15">
        <f>F3/E3</f>
        <v>9.951219512195122</v>
      </c>
      <c r="H3" s="14">
        <v>53</v>
      </c>
      <c r="I3" s="16">
        <v>13</v>
      </c>
      <c r="J3" s="1" t="s">
        <v>16</v>
      </c>
      <c r="K3" s="1" t="s">
        <v>17</v>
      </c>
      <c r="L3" s="17">
        <f>E3/(H3*2)</f>
        <v>1.5471698113207548</v>
      </c>
      <c r="M3" s="18" t="s">
        <v>18</v>
      </c>
      <c r="O3" s="19" t="s">
        <v>19</v>
      </c>
      <c r="P3" s="20" t="s">
        <v>20</v>
      </c>
      <c r="Q3" s="20"/>
      <c r="R3" s="20"/>
      <c r="S3" s="21"/>
    </row>
    <row r="4" spans="1:18" ht="12.75">
      <c r="A4" s="11">
        <v>2</v>
      </c>
      <c r="B4" s="12" t="s">
        <v>21</v>
      </c>
      <c r="C4" s="22" t="s">
        <v>15</v>
      </c>
      <c r="D4" s="23">
        <v>1441</v>
      </c>
      <c r="E4" s="23">
        <v>206</v>
      </c>
      <c r="F4" s="23">
        <v>2054</v>
      </c>
      <c r="G4" s="24">
        <f>F4/E4</f>
        <v>9.970873786407767</v>
      </c>
      <c r="H4" s="23">
        <v>58</v>
      </c>
      <c r="I4" s="25">
        <v>12</v>
      </c>
      <c r="J4" s="1" t="s">
        <v>16</v>
      </c>
      <c r="K4" s="1" t="s">
        <v>17</v>
      </c>
      <c r="L4" s="17">
        <f>E4/(H4*2)</f>
        <v>1.7758620689655173</v>
      </c>
      <c r="M4" s="18" t="s">
        <v>18</v>
      </c>
      <c r="O4" s="26" t="s">
        <v>18</v>
      </c>
      <c r="P4" s="27" t="s">
        <v>22</v>
      </c>
      <c r="Q4" s="27"/>
      <c r="R4" s="27"/>
    </row>
    <row r="5" spans="1:18" ht="12.75">
      <c r="A5" s="11">
        <v>3</v>
      </c>
      <c r="B5" s="28" t="s">
        <v>23</v>
      </c>
      <c r="C5" s="29" t="s">
        <v>24</v>
      </c>
      <c r="D5" s="30">
        <v>1868</v>
      </c>
      <c r="E5" s="30">
        <v>209</v>
      </c>
      <c r="F5" s="30">
        <v>2083</v>
      </c>
      <c r="G5" s="31">
        <f>F5/E5</f>
        <v>9.966507177033494</v>
      </c>
      <c r="H5" s="30">
        <v>48</v>
      </c>
      <c r="I5" s="32">
        <v>3</v>
      </c>
      <c r="J5" s="11"/>
      <c r="K5" s="1" t="s">
        <v>25</v>
      </c>
      <c r="L5" s="17">
        <f>E5/(H5*2)</f>
        <v>2.1770833333333335</v>
      </c>
      <c r="M5" s="33" t="s">
        <v>26</v>
      </c>
      <c r="O5" s="26" t="s">
        <v>26</v>
      </c>
      <c r="P5" s="27" t="s">
        <v>27</v>
      </c>
      <c r="Q5" s="27"/>
      <c r="R5" s="27"/>
    </row>
    <row r="6" spans="1:18" ht="12.75">
      <c r="A6" s="11">
        <v>4</v>
      </c>
      <c r="B6" s="28" t="s">
        <v>23</v>
      </c>
      <c r="C6" s="29" t="s">
        <v>24</v>
      </c>
      <c r="D6" s="30">
        <v>2286</v>
      </c>
      <c r="E6" s="30">
        <v>252</v>
      </c>
      <c r="F6" s="30">
        <v>2514</v>
      </c>
      <c r="G6" s="31">
        <f>F6/E6</f>
        <v>9.976190476190476</v>
      </c>
      <c r="H6" s="30">
        <v>44</v>
      </c>
      <c r="I6" s="32">
        <v>15</v>
      </c>
      <c r="J6" s="11"/>
      <c r="K6" s="1" t="s">
        <v>28</v>
      </c>
      <c r="L6" s="17">
        <f>E6/(H6*2)</f>
        <v>2.8636363636363638</v>
      </c>
      <c r="M6" s="33" t="s">
        <v>26</v>
      </c>
      <c r="O6" s="26" t="s">
        <v>29</v>
      </c>
      <c r="P6" s="27" t="s">
        <v>30</v>
      </c>
      <c r="Q6" s="27"/>
      <c r="R6" s="27"/>
    </row>
    <row r="7" spans="1:18" ht="12.75">
      <c r="A7" s="11">
        <v>5</v>
      </c>
      <c r="B7" s="12" t="s">
        <v>31</v>
      </c>
      <c r="C7" s="22" t="s">
        <v>15</v>
      </c>
      <c r="D7" s="23">
        <v>2074</v>
      </c>
      <c r="E7" s="23">
        <v>234</v>
      </c>
      <c r="F7" s="23">
        <v>2328</v>
      </c>
      <c r="G7" s="24">
        <f>F7/E7</f>
        <v>9.948717948717949</v>
      </c>
      <c r="H7" s="23">
        <v>35</v>
      </c>
      <c r="I7" s="25">
        <v>15</v>
      </c>
      <c r="J7" s="1" t="s">
        <v>32</v>
      </c>
      <c r="K7" s="1" t="s">
        <v>33</v>
      </c>
      <c r="L7" s="17">
        <f>E7/(H7*2)</f>
        <v>3.342857142857143</v>
      </c>
      <c r="M7" s="33" t="s">
        <v>29</v>
      </c>
      <c r="O7" s="34" t="s">
        <v>34</v>
      </c>
      <c r="P7" s="35" t="s">
        <v>35</v>
      </c>
      <c r="Q7" s="35"/>
      <c r="R7" s="35"/>
    </row>
    <row r="8" spans="1:13" ht="12.75">
      <c r="A8" s="11">
        <v>6</v>
      </c>
      <c r="B8" s="12" t="s">
        <v>36</v>
      </c>
      <c r="C8" s="36" t="s">
        <v>15</v>
      </c>
      <c r="D8" s="37">
        <v>1795</v>
      </c>
      <c r="E8" s="37">
        <v>180</v>
      </c>
      <c r="F8" s="37">
        <v>1784</v>
      </c>
      <c r="G8" s="38">
        <f>F8/E8</f>
        <v>9.911111111111111</v>
      </c>
      <c r="H8" s="37">
        <v>40</v>
      </c>
      <c r="I8" s="39">
        <v>17</v>
      </c>
      <c r="J8" s="1" t="s">
        <v>32</v>
      </c>
      <c r="K8" s="1" t="s">
        <v>37</v>
      </c>
      <c r="L8" s="17">
        <f>E8/(H8*2)</f>
        <v>2.25</v>
      </c>
      <c r="M8" s="33" t="s">
        <v>26</v>
      </c>
    </row>
    <row r="9" spans="1:13" ht="12.75">
      <c r="A9" s="11">
        <v>7</v>
      </c>
      <c r="B9" s="12" t="s">
        <v>38</v>
      </c>
      <c r="C9" s="22" t="s">
        <v>15</v>
      </c>
      <c r="D9" s="23">
        <v>1772</v>
      </c>
      <c r="E9" s="23">
        <v>186</v>
      </c>
      <c r="F9" s="23">
        <v>1844</v>
      </c>
      <c r="G9" s="24">
        <f>F9/E9</f>
        <v>9.913978494623656</v>
      </c>
      <c r="H9" s="23">
        <v>37</v>
      </c>
      <c r="I9" s="25">
        <v>21</v>
      </c>
      <c r="J9" s="1" t="s">
        <v>32</v>
      </c>
      <c r="K9" s="1" t="s">
        <v>39</v>
      </c>
      <c r="L9" s="17">
        <f>E9/(H9*2)</f>
        <v>2.5135135135135136</v>
      </c>
      <c r="M9" s="33" t="s">
        <v>26</v>
      </c>
    </row>
    <row r="10" spans="1:19" ht="12.75">
      <c r="A10" s="11">
        <v>8</v>
      </c>
      <c r="B10" s="12" t="s">
        <v>40</v>
      </c>
      <c r="C10" s="22" t="s">
        <v>15</v>
      </c>
      <c r="D10" s="23">
        <v>1519</v>
      </c>
      <c r="E10" s="23">
        <v>176</v>
      </c>
      <c r="F10" s="23">
        <v>1746</v>
      </c>
      <c r="G10" s="24">
        <f>F10/E10</f>
        <v>9.920454545454545</v>
      </c>
      <c r="H10" s="23">
        <v>36</v>
      </c>
      <c r="I10" s="25">
        <v>19</v>
      </c>
      <c r="J10" s="1" t="s">
        <v>32</v>
      </c>
      <c r="K10" s="1" t="s">
        <v>41</v>
      </c>
      <c r="L10" s="17">
        <f>E10/(H10*2)</f>
        <v>2.4444444444444446</v>
      </c>
      <c r="M10" s="33" t="s">
        <v>26</v>
      </c>
      <c r="O10" s="40"/>
      <c r="P10" s="40"/>
      <c r="Q10" s="40"/>
      <c r="R10" s="40"/>
      <c r="S10" s="40"/>
    </row>
    <row r="11" spans="1:19" ht="12.75">
      <c r="A11" s="11">
        <v>9</v>
      </c>
      <c r="B11" s="12" t="s">
        <v>42</v>
      </c>
      <c r="C11" s="41" t="s">
        <v>43</v>
      </c>
      <c r="D11" s="23">
        <v>1327</v>
      </c>
      <c r="E11" s="23">
        <v>151</v>
      </c>
      <c r="F11" s="23">
        <v>1500</v>
      </c>
      <c r="G11" s="24">
        <f>F11/E11</f>
        <v>9.933774834437086</v>
      </c>
      <c r="H11" s="23">
        <v>36</v>
      </c>
      <c r="I11" s="25">
        <v>17</v>
      </c>
      <c r="J11" s="1" t="s">
        <v>32</v>
      </c>
      <c r="K11" s="1" t="s">
        <v>44</v>
      </c>
      <c r="L11" s="17">
        <f>E11/(H11*2)</f>
        <v>2.0972222222222223</v>
      </c>
      <c r="M11" s="33" t="s">
        <v>26</v>
      </c>
      <c r="O11" s="40"/>
      <c r="P11" s="42"/>
      <c r="Q11" s="42"/>
      <c r="R11" s="42"/>
      <c r="S11" s="40"/>
    </row>
    <row r="12" spans="1:19" ht="12.75">
      <c r="A12" s="11">
        <v>10</v>
      </c>
      <c r="B12" s="12" t="s">
        <v>45</v>
      </c>
      <c r="C12" s="41" t="s">
        <v>43</v>
      </c>
      <c r="D12" s="23">
        <v>1559</v>
      </c>
      <c r="E12" s="23">
        <v>179</v>
      </c>
      <c r="F12" s="23">
        <v>1780</v>
      </c>
      <c r="G12" s="24">
        <f>F12/E12</f>
        <v>9.94413407821229</v>
      </c>
      <c r="H12" s="23">
        <v>40</v>
      </c>
      <c r="I12" s="25">
        <v>14</v>
      </c>
      <c r="J12" s="1" t="s">
        <v>32</v>
      </c>
      <c r="K12" s="1" t="s">
        <v>46</v>
      </c>
      <c r="L12" s="17">
        <f>E12/(H12*2)</f>
        <v>2.2375</v>
      </c>
      <c r="M12" s="33" t="s">
        <v>26</v>
      </c>
      <c r="O12" s="40"/>
      <c r="P12" s="42"/>
      <c r="Q12" s="42"/>
      <c r="R12" s="42"/>
      <c r="S12" s="40"/>
    </row>
    <row r="13" spans="1:19" ht="12.75">
      <c r="A13" s="11">
        <v>11</v>
      </c>
      <c r="B13" s="12" t="s">
        <v>47</v>
      </c>
      <c r="C13" s="41" t="s">
        <v>43</v>
      </c>
      <c r="D13" s="23">
        <v>2472</v>
      </c>
      <c r="E13" s="23">
        <v>207</v>
      </c>
      <c r="F13" s="23">
        <v>2056</v>
      </c>
      <c r="G13" s="24">
        <f>F13/E13</f>
        <v>9.932367149758454</v>
      </c>
      <c r="H13" s="23">
        <v>36</v>
      </c>
      <c r="I13" s="25">
        <v>15</v>
      </c>
      <c r="J13" s="1" t="s">
        <v>32</v>
      </c>
      <c r="K13" s="1" t="s">
        <v>48</v>
      </c>
      <c r="L13" s="17">
        <f>E13/(H13*2)</f>
        <v>2.875</v>
      </c>
      <c r="M13" s="33" t="s">
        <v>26</v>
      </c>
      <c r="O13" s="40"/>
      <c r="P13" s="42"/>
      <c r="Q13" s="42"/>
      <c r="R13" s="42"/>
      <c r="S13" s="40"/>
    </row>
    <row r="14" spans="1:19" ht="12.75">
      <c r="A14" s="11">
        <v>12</v>
      </c>
      <c r="B14" s="12" t="s">
        <v>49</v>
      </c>
      <c r="C14" s="41" t="s">
        <v>43</v>
      </c>
      <c r="D14" s="23">
        <v>3579</v>
      </c>
      <c r="E14" s="23">
        <v>238</v>
      </c>
      <c r="F14" s="23">
        <v>2368</v>
      </c>
      <c r="G14" s="24">
        <f>F14/E14</f>
        <v>9.949579831932773</v>
      </c>
      <c r="H14" s="23">
        <v>38</v>
      </c>
      <c r="I14" s="25">
        <v>16</v>
      </c>
      <c r="J14" s="1" t="s">
        <v>32</v>
      </c>
      <c r="K14" s="1" t="s">
        <v>50</v>
      </c>
      <c r="L14" s="17">
        <f>E14/(H14*2)</f>
        <v>3.1315789473684212</v>
      </c>
      <c r="M14" s="33" t="s">
        <v>29</v>
      </c>
      <c r="O14" s="40"/>
      <c r="P14" s="42"/>
      <c r="Q14" s="42"/>
      <c r="R14" s="42"/>
      <c r="S14" s="40"/>
    </row>
    <row r="15" spans="1:19" ht="12.75">
      <c r="A15" s="11">
        <v>13</v>
      </c>
      <c r="B15" s="12" t="s">
        <v>51</v>
      </c>
      <c r="C15" s="22" t="s">
        <v>15</v>
      </c>
      <c r="D15" s="23">
        <v>2231</v>
      </c>
      <c r="E15" s="23">
        <v>186</v>
      </c>
      <c r="F15" s="23">
        <v>1846</v>
      </c>
      <c r="G15" s="24">
        <f>F15/E15</f>
        <v>9.924731182795698</v>
      </c>
      <c r="H15" s="23">
        <v>60</v>
      </c>
      <c r="I15" s="25">
        <v>11</v>
      </c>
      <c r="J15" s="1" t="s">
        <v>16</v>
      </c>
      <c r="K15" s="1" t="s">
        <v>52</v>
      </c>
      <c r="L15" s="17">
        <f>E15/(H15*2)</f>
        <v>1.55</v>
      </c>
      <c r="M15" s="18" t="s">
        <v>18</v>
      </c>
      <c r="O15" s="40"/>
      <c r="P15" s="42"/>
      <c r="Q15" s="42"/>
      <c r="R15" s="42"/>
      <c r="S15" s="40"/>
    </row>
    <row r="16" spans="1:19" ht="12.75">
      <c r="A16" s="11">
        <v>14</v>
      </c>
      <c r="B16" s="12" t="s">
        <v>53</v>
      </c>
      <c r="C16" s="41" t="s">
        <v>43</v>
      </c>
      <c r="D16" s="23">
        <v>3256</v>
      </c>
      <c r="E16" s="23">
        <v>224</v>
      </c>
      <c r="F16" s="23">
        <v>2230</v>
      </c>
      <c r="G16" s="24">
        <f>F16/E16</f>
        <v>9.955357142857142</v>
      </c>
      <c r="H16" s="23">
        <v>34</v>
      </c>
      <c r="I16" s="25">
        <v>15</v>
      </c>
      <c r="J16" s="1" t="s">
        <v>32</v>
      </c>
      <c r="K16" s="1" t="s">
        <v>54</v>
      </c>
      <c r="L16" s="17">
        <f>E16/(H16*2)</f>
        <v>3.2941176470588234</v>
      </c>
      <c r="M16" s="33" t="s">
        <v>29</v>
      </c>
      <c r="O16" s="40"/>
      <c r="P16" s="40"/>
      <c r="Q16" s="40"/>
      <c r="R16" s="40"/>
      <c r="S16" s="40"/>
    </row>
    <row r="17" spans="1:19" ht="12.75">
      <c r="A17" s="11">
        <v>15</v>
      </c>
      <c r="B17" s="12" t="s">
        <v>55</v>
      </c>
      <c r="C17" s="41" t="s">
        <v>43</v>
      </c>
      <c r="D17" s="23">
        <v>3503</v>
      </c>
      <c r="E17" s="23">
        <v>222</v>
      </c>
      <c r="F17" s="23">
        <v>2208</v>
      </c>
      <c r="G17" s="24">
        <f>F17/E17</f>
        <v>9.945945945945946</v>
      </c>
      <c r="H17" s="23">
        <v>36</v>
      </c>
      <c r="I17" s="25">
        <v>18</v>
      </c>
      <c r="J17" s="1" t="s">
        <v>32</v>
      </c>
      <c r="K17" s="1" t="s">
        <v>56</v>
      </c>
      <c r="L17" s="17">
        <f>E17/(H17*2)</f>
        <v>3.0833333333333335</v>
      </c>
      <c r="M17" s="33" t="s">
        <v>29</v>
      </c>
      <c r="O17" s="40"/>
      <c r="P17" s="40"/>
      <c r="Q17" s="40"/>
      <c r="R17" s="40"/>
      <c r="S17" s="40"/>
    </row>
    <row r="18" spans="1:19" ht="12.75">
      <c r="A18" s="11">
        <v>16</v>
      </c>
      <c r="B18" s="12" t="s">
        <v>57</v>
      </c>
      <c r="C18" s="41" t="s">
        <v>43</v>
      </c>
      <c r="D18" s="43">
        <v>3129</v>
      </c>
      <c r="E18" s="43">
        <v>226</v>
      </c>
      <c r="F18" s="43">
        <v>2251</v>
      </c>
      <c r="G18" s="44">
        <f>F18/E18</f>
        <v>9.960176991150442</v>
      </c>
      <c r="H18" s="23">
        <v>37</v>
      </c>
      <c r="I18" s="45">
        <v>14</v>
      </c>
      <c r="J18" s="1" t="s">
        <v>32</v>
      </c>
      <c r="K18" s="1" t="s">
        <v>58</v>
      </c>
      <c r="L18" s="17">
        <f>E18/(H18*2)</f>
        <v>3.054054054054054</v>
      </c>
      <c r="M18" s="33" t="s">
        <v>29</v>
      </c>
      <c r="O18" s="40"/>
      <c r="P18" s="40"/>
      <c r="Q18" s="40"/>
      <c r="R18" s="40"/>
      <c r="S18" s="40"/>
    </row>
    <row r="19" spans="1:13" ht="12.75">
      <c r="A19" s="11">
        <v>17</v>
      </c>
      <c r="B19" s="12" t="s">
        <v>59</v>
      </c>
      <c r="C19" s="41" t="s">
        <v>43</v>
      </c>
      <c r="D19" s="23">
        <v>3508</v>
      </c>
      <c r="E19" s="23">
        <v>223</v>
      </c>
      <c r="F19" s="23">
        <v>2217</v>
      </c>
      <c r="G19" s="24">
        <f>F19/E19</f>
        <v>9.941704035874439</v>
      </c>
      <c r="H19" s="23">
        <v>37</v>
      </c>
      <c r="I19" s="25">
        <v>15</v>
      </c>
      <c r="J19" s="1" t="s">
        <v>32</v>
      </c>
      <c r="K19" s="1" t="s">
        <v>60</v>
      </c>
      <c r="L19" s="17">
        <f>E19/(H19*2)</f>
        <v>3.0135135135135136</v>
      </c>
      <c r="M19" s="33" t="s">
        <v>29</v>
      </c>
    </row>
    <row r="20" spans="1:13" ht="12.75">
      <c r="A20" s="11">
        <v>18</v>
      </c>
      <c r="B20" s="12" t="s">
        <v>61</v>
      </c>
      <c r="C20" s="41" t="s">
        <v>43</v>
      </c>
      <c r="D20" s="23">
        <v>3237</v>
      </c>
      <c r="E20" s="23">
        <v>224</v>
      </c>
      <c r="F20" s="23">
        <v>2227</v>
      </c>
      <c r="G20" s="24">
        <f>F20/E20</f>
        <v>9.941964285714286</v>
      </c>
      <c r="H20" s="23">
        <v>37</v>
      </c>
      <c r="I20" s="25">
        <v>12</v>
      </c>
      <c r="J20" s="1" t="s">
        <v>32</v>
      </c>
      <c r="K20" s="1" t="s">
        <v>54</v>
      </c>
      <c r="L20" s="17">
        <f>E20/(H20*2)</f>
        <v>3.027027027027027</v>
      </c>
      <c r="M20" s="33" t="s">
        <v>29</v>
      </c>
    </row>
    <row r="21" spans="1:13" ht="12.75">
      <c r="A21" s="11">
        <v>19</v>
      </c>
      <c r="B21" s="12" t="s">
        <v>62</v>
      </c>
      <c r="C21" s="41" t="s">
        <v>43</v>
      </c>
      <c r="D21" s="23">
        <v>2755</v>
      </c>
      <c r="E21" s="23">
        <v>202</v>
      </c>
      <c r="F21" s="23">
        <v>2002</v>
      </c>
      <c r="G21" s="24">
        <f>F21/E21</f>
        <v>9.910891089108912</v>
      </c>
      <c r="H21" s="23">
        <v>52</v>
      </c>
      <c r="I21" s="25">
        <v>14</v>
      </c>
      <c r="J21" s="1" t="s">
        <v>16</v>
      </c>
      <c r="K21" s="1" t="s">
        <v>63</v>
      </c>
      <c r="L21" s="17">
        <f>E21/(H21*2)</f>
        <v>1.9423076923076923</v>
      </c>
      <c r="M21" s="18" t="s">
        <v>18</v>
      </c>
    </row>
    <row r="22" spans="1:13" ht="12.75">
      <c r="A22" s="11">
        <v>20</v>
      </c>
      <c r="B22" s="12" t="s">
        <v>64</v>
      </c>
      <c r="C22" s="22" t="s">
        <v>15</v>
      </c>
      <c r="D22" s="23">
        <v>2778</v>
      </c>
      <c r="E22" s="23">
        <v>233</v>
      </c>
      <c r="F22" s="23">
        <v>2309</v>
      </c>
      <c r="G22" s="24">
        <f>F22/E22</f>
        <v>9.909871244635193</v>
      </c>
      <c r="H22" s="23">
        <v>61</v>
      </c>
      <c r="I22" s="25">
        <v>9</v>
      </c>
      <c r="J22" s="1" t="s">
        <v>16</v>
      </c>
      <c r="K22" s="1" t="s">
        <v>65</v>
      </c>
      <c r="L22" s="17">
        <f>E22/(H22*2)</f>
        <v>1.9098360655737705</v>
      </c>
      <c r="M22" s="18" t="s">
        <v>18</v>
      </c>
    </row>
    <row r="23" spans="1:13" ht="12.75">
      <c r="A23" s="11">
        <v>21</v>
      </c>
      <c r="B23" s="12" t="s">
        <v>66</v>
      </c>
      <c r="C23" s="22" t="s">
        <v>15</v>
      </c>
      <c r="D23" s="23">
        <v>3248</v>
      </c>
      <c r="E23" s="23">
        <v>210</v>
      </c>
      <c r="F23" s="23">
        <v>2084</v>
      </c>
      <c r="G23" s="24">
        <f>F23/E23</f>
        <v>9.923809523809524</v>
      </c>
      <c r="H23" s="23">
        <v>38</v>
      </c>
      <c r="I23" s="25">
        <v>12</v>
      </c>
      <c r="J23" s="1" t="s">
        <v>32</v>
      </c>
      <c r="K23" s="1" t="s">
        <v>67</v>
      </c>
      <c r="L23" s="17">
        <f>E23/(H23*2)</f>
        <v>2.763157894736842</v>
      </c>
      <c r="M23" s="33" t="s">
        <v>26</v>
      </c>
    </row>
    <row r="24" spans="1:13" ht="12.75">
      <c r="A24" s="11">
        <v>22</v>
      </c>
      <c r="B24" s="12" t="s">
        <v>68</v>
      </c>
      <c r="C24" s="36" t="s">
        <v>15</v>
      </c>
      <c r="D24" s="37">
        <v>3238</v>
      </c>
      <c r="E24" s="37">
        <v>218</v>
      </c>
      <c r="F24" s="37">
        <v>2163</v>
      </c>
      <c r="G24" s="38">
        <f>F24/E24</f>
        <v>9.922018348623853</v>
      </c>
      <c r="H24" s="37">
        <v>37</v>
      </c>
      <c r="I24" s="39">
        <v>13</v>
      </c>
      <c r="J24" s="1" t="s">
        <v>32</v>
      </c>
      <c r="K24" s="1" t="s">
        <v>17</v>
      </c>
      <c r="L24" s="17">
        <f>E24/(H24*2)</f>
        <v>2.945945945945946</v>
      </c>
      <c r="M24" s="33" t="s">
        <v>26</v>
      </c>
    </row>
    <row r="25" spans="1:13" ht="12.75">
      <c r="A25" s="11">
        <v>23</v>
      </c>
      <c r="B25" s="12" t="s">
        <v>69</v>
      </c>
      <c r="C25" s="22" t="s">
        <v>15</v>
      </c>
      <c r="D25" s="23">
        <v>3542</v>
      </c>
      <c r="E25" s="23">
        <v>216</v>
      </c>
      <c r="F25" s="23">
        <v>2146</v>
      </c>
      <c r="G25" s="24">
        <f>F25/E25</f>
        <v>9.935185185185185</v>
      </c>
      <c r="H25" s="23">
        <v>41</v>
      </c>
      <c r="I25" s="25">
        <v>16</v>
      </c>
      <c r="J25" s="1" t="s">
        <v>32</v>
      </c>
      <c r="K25" s="1" t="s">
        <v>48</v>
      </c>
      <c r="L25" s="17">
        <f>E25/(H25*2)</f>
        <v>2.6341463414634148</v>
      </c>
      <c r="M25" s="33" t="s">
        <v>26</v>
      </c>
    </row>
    <row r="26" spans="1:13" ht="12.75">
      <c r="A26" s="11">
        <v>24</v>
      </c>
      <c r="B26" s="12" t="s">
        <v>70</v>
      </c>
      <c r="C26" s="22" t="s">
        <v>15</v>
      </c>
      <c r="D26" s="23">
        <v>3318</v>
      </c>
      <c r="E26" s="23">
        <v>216</v>
      </c>
      <c r="F26" s="23">
        <v>2145</v>
      </c>
      <c r="G26" s="24">
        <f>F26/E26</f>
        <v>9.930555555555555</v>
      </c>
      <c r="H26" s="23">
        <v>40</v>
      </c>
      <c r="I26" s="25">
        <v>12</v>
      </c>
      <c r="J26" s="1" t="s">
        <v>32</v>
      </c>
      <c r="K26" s="1" t="s">
        <v>71</v>
      </c>
      <c r="L26" s="17">
        <f>E26/(H26*2)</f>
        <v>2.7</v>
      </c>
      <c r="M26" s="33" t="s">
        <v>26</v>
      </c>
    </row>
    <row r="27" spans="1:13" ht="12.75">
      <c r="A27" s="11">
        <v>25</v>
      </c>
      <c r="B27" s="12" t="s">
        <v>72</v>
      </c>
      <c r="C27" s="22" t="s">
        <v>15</v>
      </c>
      <c r="D27" s="23">
        <v>3802</v>
      </c>
      <c r="E27" s="23">
        <v>203</v>
      </c>
      <c r="F27" s="23">
        <v>2011</v>
      </c>
      <c r="G27" s="24">
        <f>F27/E27</f>
        <v>9.9064039408867</v>
      </c>
      <c r="H27" s="23">
        <v>37</v>
      </c>
      <c r="I27" s="25">
        <v>16</v>
      </c>
      <c r="J27" s="1" t="s">
        <v>32</v>
      </c>
      <c r="K27" s="1" t="s">
        <v>73</v>
      </c>
      <c r="L27" s="17">
        <f>E27/(H27*2)</f>
        <v>2.7432432432432434</v>
      </c>
      <c r="M27" s="33" t="s">
        <v>26</v>
      </c>
    </row>
    <row r="28" spans="1:13" ht="12.75">
      <c r="A28" s="11">
        <v>26</v>
      </c>
      <c r="B28" s="12" t="s">
        <v>74</v>
      </c>
      <c r="C28" s="22" t="s">
        <v>15</v>
      </c>
      <c r="D28" s="23">
        <v>3314</v>
      </c>
      <c r="E28" s="23">
        <v>210</v>
      </c>
      <c r="F28" s="23">
        <v>2077</v>
      </c>
      <c r="G28" s="24">
        <f>F28/E28</f>
        <v>9.89047619047619</v>
      </c>
      <c r="H28" s="23">
        <v>41</v>
      </c>
      <c r="I28" s="25">
        <v>13</v>
      </c>
      <c r="J28" s="1" t="s">
        <v>32</v>
      </c>
      <c r="K28" s="1" t="s">
        <v>75</v>
      </c>
      <c r="L28" s="17">
        <f>E28/(H28*2)</f>
        <v>2.5609756097560976</v>
      </c>
      <c r="M28" s="33" t="s">
        <v>26</v>
      </c>
    </row>
    <row r="29" spans="1:13" ht="12.75">
      <c r="A29" s="11">
        <v>27</v>
      </c>
      <c r="B29" s="12" t="s">
        <v>76</v>
      </c>
      <c r="C29" s="22" t="s">
        <v>15</v>
      </c>
      <c r="D29" s="23">
        <v>4553</v>
      </c>
      <c r="E29" s="23">
        <v>242</v>
      </c>
      <c r="F29" s="23">
        <v>2396</v>
      </c>
      <c r="G29" s="24">
        <f>F29/E29</f>
        <v>9.900826446280991</v>
      </c>
      <c r="H29" s="23">
        <v>54</v>
      </c>
      <c r="I29" s="25">
        <v>12</v>
      </c>
      <c r="J29" s="1" t="s">
        <v>32</v>
      </c>
      <c r="K29" s="1" t="s">
        <v>77</v>
      </c>
      <c r="L29" s="17">
        <f>E29/(H29*2)</f>
        <v>2.240740740740741</v>
      </c>
      <c r="M29" s="33" t="s">
        <v>26</v>
      </c>
    </row>
    <row r="30" spans="1:13" ht="12.75">
      <c r="A30" s="11">
        <v>28</v>
      </c>
      <c r="B30" s="12" t="s">
        <v>78</v>
      </c>
      <c r="C30" s="22" t="s">
        <v>15</v>
      </c>
      <c r="D30" s="23">
        <v>3169</v>
      </c>
      <c r="E30" s="23">
        <v>231</v>
      </c>
      <c r="F30" s="23">
        <v>2297</v>
      </c>
      <c r="G30" s="24">
        <f>F30/E30</f>
        <v>9.943722943722944</v>
      </c>
      <c r="H30" s="23">
        <v>61</v>
      </c>
      <c r="I30" s="25">
        <v>19</v>
      </c>
      <c r="J30" s="1" t="s">
        <v>32</v>
      </c>
      <c r="K30" s="1" t="s">
        <v>79</v>
      </c>
      <c r="L30" s="17">
        <f>E30/(H30*2)</f>
        <v>1.8934426229508197</v>
      </c>
      <c r="M30" s="18" t="s">
        <v>18</v>
      </c>
    </row>
    <row r="31" spans="1:13" ht="12.75">
      <c r="A31" s="11">
        <v>29</v>
      </c>
      <c r="B31" s="46" t="s">
        <v>80</v>
      </c>
      <c r="C31" s="47" t="s">
        <v>81</v>
      </c>
      <c r="D31" s="48">
        <v>3194</v>
      </c>
      <c r="E31" s="48">
        <v>198</v>
      </c>
      <c r="F31" s="48">
        <v>1967</v>
      </c>
      <c r="G31" s="49">
        <f>F31/E31</f>
        <v>9.934343434343434</v>
      </c>
      <c r="H31" s="48">
        <v>50</v>
      </c>
      <c r="I31" s="50">
        <v>9</v>
      </c>
      <c r="J31" s="11"/>
      <c r="K31" s="1" t="s">
        <v>82</v>
      </c>
      <c r="L31" s="17">
        <f>E31/(H31*2)</f>
        <v>1.98</v>
      </c>
      <c r="M31" s="18" t="s">
        <v>18</v>
      </c>
    </row>
    <row r="32" spans="1:13" ht="12.75">
      <c r="A32" s="11">
        <v>30</v>
      </c>
      <c r="B32" s="46" t="s">
        <v>83</v>
      </c>
      <c r="C32" s="47" t="s">
        <v>81</v>
      </c>
      <c r="D32" s="48">
        <v>4707</v>
      </c>
      <c r="E32" s="48">
        <v>235</v>
      </c>
      <c r="F32" s="48">
        <v>2337</v>
      </c>
      <c r="G32" s="49">
        <f>F32/E32</f>
        <v>9.94468085106383</v>
      </c>
      <c r="H32" s="48">
        <v>65</v>
      </c>
      <c r="I32" s="50">
        <v>20</v>
      </c>
      <c r="J32" s="11"/>
      <c r="K32" s="1" t="s">
        <v>84</v>
      </c>
      <c r="L32" s="17">
        <f>E32/(H32*2)</f>
        <v>1.8076923076923077</v>
      </c>
      <c r="M32" s="18" t="s">
        <v>18</v>
      </c>
    </row>
    <row r="33" spans="1:13" ht="12.75">
      <c r="A33" s="11">
        <v>31</v>
      </c>
      <c r="B33" s="46" t="s">
        <v>85</v>
      </c>
      <c r="C33" s="47" t="s">
        <v>81</v>
      </c>
      <c r="D33" s="48">
        <v>2965</v>
      </c>
      <c r="E33" s="48">
        <v>215</v>
      </c>
      <c r="F33" s="48">
        <v>2138</v>
      </c>
      <c r="G33" s="49">
        <f>F33/E33</f>
        <v>9.944186046511629</v>
      </c>
      <c r="H33" s="48">
        <v>47</v>
      </c>
      <c r="I33" s="50">
        <v>6</v>
      </c>
      <c r="J33" s="11"/>
      <c r="K33" s="1" t="s">
        <v>86</v>
      </c>
      <c r="L33" s="17">
        <f>E33/(H33*2)</f>
        <v>2.2872340425531914</v>
      </c>
      <c r="M33" s="33" t="s">
        <v>26</v>
      </c>
    </row>
    <row r="34" spans="1:13" ht="12.75">
      <c r="A34" s="11">
        <v>32</v>
      </c>
      <c r="B34" s="46" t="s">
        <v>87</v>
      </c>
      <c r="C34" s="47" t="s">
        <v>81</v>
      </c>
      <c r="D34" s="48">
        <v>4362</v>
      </c>
      <c r="E34" s="48">
        <v>247</v>
      </c>
      <c r="F34" s="48">
        <v>2417</v>
      </c>
      <c r="G34" s="49">
        <f>F34/E34</f>
        <v>9.785425101214575</v>
      </c>
      <c r="H34" s="48">
        <v>84</v>
      </c>
      <c r="I34" s="50">
        <v>25</v>
      </c>
      <c r="J34" s="11"/>
      <c r="K34" s="1" t="s">
        <v>88</v>
      </c>
      <c r="L34" s="17">
        <f>E34/(H34*2)</f>
        <v>1.4702380952380953</v>
      </c>
      <c r="M34" s="18" t="s">
        <v>18</v>
      </c>
    </row>
    <row r="35" spans="1:13" ht="12.75">
      <c r="A35" s="11">
        <v>33</v>
      </c>
      <c r="B35" s="46" t="s">
        <v>89</v>
      </c>
      <c r="C35" s="47" t="s">
        <v>81</v>
      </c>
      <c r="D35" s="48">
        <v>3666</v>
      </c>
      <c r="E35" s="48">
        <v>217</v>
      </c>
      <c r="F35" s="48">
        <v>2150</v>
      </c>
      <c r="G35" s="49">
        <f>F35/E35</f>
        <v>9.90783410138249</v>
      </c>
      <c r="H35" s="48">
        <v>69</v>
      </c>
      <c r="I35" s="50">
        <v>21</v>
      </c>
      <c r="J35" s="11"/>
      <c r="K35" s="1" t="s">
        <v>90</v>
      </c>
      <c r="L35" s="17">
        <f>E35/(H35*2)</f>
        <v>1.5724637681159421</v>
      </c>
      <c r="M35" s="18" t="s">
        <v>18</v>
      </c>
    </row>
    <row r="36" spans="1:13" ht="12.75">
      <c r="A36" s="11">
        <v>34</v>
      </c>
      <c r="B36" s="46" t="s">
        <v>91</v>
      </c>
      <c r="C36" s="47" t="s">
        <v>81</v>
      </c>
      <c r="D36" s="48">
        <v>3412</v>
      </c>
      <c r="E36" s="48">
        <v>215</v>
      </c>
      <c r="F36" s="48">
        <v>2129</v>
      </c>
      <c r="G36" s="49">
        <f>F36/E36</f>
        <v>9.902325581395349</v>
      </c>
      <c r="H36" s="48">
        <v>61</v>
      </c>
      <c r="I36" s="50">
        <v>24</v>
      </c>
      <c r="J36" s="11"/>
      <c r="K36" s="1" t="s">
        <v>92</v>
      </c>
      <c r="L36" s="17">
        <f>E36/(H36*2)</f>
        <v>1.7622950819672132</v>
      </c>
      <c r="M36" s="18" t="s">
        <v>18</v>
      </c>
    </row>
    <row r="37" spans="1:13" ht="12.75">
      <c r="A37" s="11">
        <v>35</v>
      </c>
      <c r="B37" s="46" t="s">
        <v>93</v>
      </c>
      <c r="C37" s="47" t="s">
        <v>81</v>
      </c>
      <c r="D37" s="48">
        <v>4873</v>
      </c>
      <c r="E37" s="48">
        <v>232</v>
      </c>
      <c r="F37" s="48">
        <v>2297</v>
      </c>
      <c r="G37" s="49">
        <f>F37/E37</f>
        <v>9.900862068965518</v>
      </c>
      <c r="H37" s="48">
        <v>63</v>
      </c>
      <c r="I37" s="50">
        <v>14</v>
      </c>
      <c r="J37" s="11"/>
      <c r="K37" s="1" t="s">
        <v>94</v>
      </c>
      <c r="L37" s="17">
        <f>E37/(H37*2)</f>
        <v>1.8412698412698412</v>
      </c>
      <c r="M37" s="18" t="s">
        <v>18</v>
      </c>
    </row>
    <row r="38" spans="1:13" ht="12.75">
      <c r="A38" s="11">
        <v>36</v>
      </c>
      <c r="B38" s="46" t="s">
        <v>95</v>
      </c>
      <c r="C38" s="47" t="s">
        <v>81</v>
      </c>
      <c r="D38" s="48">
        <v>3914</v>
      </c>
      <c r="E38" s="48">
        <v>226</v>
      </c>
      <c r="F38" s="48">
        <v>2232</v>
      </c>
      <c r="G38" s="49">
        <f>F38/E38</f>
        <v>9.876106194690266</v>
      </c>
      <c r="H38" s="48">
        <v>64</v>
      </c>
      <c r="I38" s="50">
        <v>18</v>
      </c>
      <c r="J38" s="11"/>
      <c r="K38" s="1" t="s">
        <v>96</v>
      </c>
      <c r="L38" s="17">
        <f>E38/(H38*2)</f>
        <v>1.765625</v>
      </c>
      <c r="M38" s="18" t="s">
        <v>18</v>
      </c>
    </row>
    <row r="39" spans="1:13" ht="12.75">
      <c r="A39" s="11">
        <v>37</v>
      </c>
      <c r="B39" s="46" t="s">
        <v>97</v>
      </c>
      <c r="C39" s="47" t="s">
        <v>81</v>
      </c>
      <c r="D39" s="48">
        <v>3734</v>
      </c>
      <c r="E39" s="48">
        <v>237</v>
      </c>
      <c r="F39" s="48">
        <v>2350</v>
      </c>
      <c r="G39" s="49">
        <f>F39/E39</f>
        <v>9.915611814345992</v>
      </c>
      <c r="H39" s="48">
        <v>58</v>
      </c>
      <c r="I39" s="50">
        <v>23</v>
      </c>
      <c r="J39" s="11"/>
      <c r="K39" s="1" t="s">
        <v>98</v>
      </c>
      <c r="L39" s="17">
        <f>E39/(H39*2)</f>
        <v>2.043103448275862</v>
      </c>
      <c r="M39" s="33" t="s">
        <v>26</v>
      </c>
    </row>
    <row r="40" spans="1:13" ht="12.75">
      <c r="A40" s="11">
        <v>38</v>
      </c>
      <c r="B40" s="46" t="s">
        <v>99</v>
      </c>
      <c r="C40" s="47" t="s">
        <v>81</v>
      </c>
      <c r="D40" s="48">
        <v>3161</v>
      </c>
      <c r="E40" s="48">
        <v>219</v>
      </c>
      <c r="F40" s="48">
        <v>2172</v>
      </c>
      <c r="G40" s="49">
        <f>F40/E40</f>
        <v>9.917808219178083</v>
      </c>
      <c r="H40" s="48">
        <v>66</v>
      </c>
      <c r="I40" s="50">
        <v>30</v>
      </c>
      <c r="J40" s="11"/>
      <c r="K40" s="1" t="s">
        <v>100</v>
      </c>
      <c r="L40" s="17">
        <f>E40/(H40*2)</f>
        <v>1.6590909090909092</v>
      </c>
      <c r="M40" s="18" t="s">
        <v>18</v>
      </c>
    </row>
    <row r="41" spans="1:13" ht="12.75">
      <c r="A41" s="11">
        <v>39</v>
      </c>
      <c r="B41" s="46" t="s">
        <v>101</v>
      </c>
      <c r="C41" s="47" t="s">
        <v>81</v>
      </c>
      <c r="D41" s="48">
        <v>3178</v>
      </c>
      <c r="E41" s="48">
        <v>223</v>
      </c>
      <c r="F41" s="48">
        <v>2217</v>
      </c>
      <c r="G41" s="49">
        <f>F41/E41</f>
        <v>9.941704035874439</v>
      </c>
      <c r="H41" s="48">
        <v>62</v>
      </c>
      <c r="I41" s="50">
        <v>24</v>
      </c>
      <c r="J41" s="11"/>
      <c r="K41" s="1" t="s">
        <v>102</v>
      </c>
      <c r="L41" s="17">
        <f>E41/(H41*2)</f>
        <v>1.7983870967741935</v>
      </c>
      <c r="M41" s="18" t="s">
        <v>18</v>
      </c>
    </row>
    <row r="42" spans="1:13" ht="12.75">
      <c r="A42" s="11">
        <v>40</v>
      </c>
      <c r="B42" s="46" t="s">
        <v>103</v>
      </c>
      <c r="C42" s="47" t="s">
        <v>81</v>
      </c>
      <c r="D42" s="48">
        <v>4687</v>
      </c>
      <c r="E42" s="48">
        <v>283</v>
      </c>
      <c r="F42" s="48">
        <v>2819</v>
      </c>
      <c r="G42" s="49">
        <f>F42/E42</f>
        <v>9.96113074204947</v>
      </c>
      <c r="H42" s="48">
        <v>115</v>
      </c>
      <c r="I42" s="50">
        <v>49</v>
      </c>
      <c r="J42" s="11"/>
      <c r="K42" s="1" t="s">
        <v>104</v>
      </c>
      <c r="L42" s="17">
        <f>E42/(H42*2)</f>
        <v>1.2304347826086957</v>
      </c>
      <c r="M42" s="18" t="s">
        <v>18</v>
      </c>
    </row>
    <row r="43" spans="1:13" ht="12.75">
      <c r="A43" s="11">
        <v>41</v>
      </c>
      <c r="B43" s="46" t="s">
        <v>105</v>
      </c>
      <c r="C43" s="47" t="s">
        <v>81</v>
      </c>
      <c r="D43" s="48">
        <v>3983</v>
      </c>
      <c r="E43" s="48">
        <v>216</v>
      </c>
      <c r="F43" s="48">
        <v>2136</v>
      </c>
      <c r="G43" s="49">
        <f>F43/E43</f>
        <v>9.88888888888889</v>
      </c>
      <c r="H43" s="48">
        <v>67</v>
      </c>
      <c r="I43" s="50">
        <v>32</v>
      </c>
      <c r="J43" s="11"/>
      <c r="K43" s="1" t="s">
        <v>106</v>
      </c>
      <c r="L43" s="17">
        <f>E43/(H43*2)</f>
        <v>1.6119402985074627</v>
      </c>
      <c r="M43" s="18" t="s">
        <v>18</v>
      </c>
    </row>
    <row r="44" spans="1:13" ht="12.75">
      <c r="A44" s="11">
        <v>42</v>
      </c>
      <c r="B44" s="46" t="s">
        <v>107</v>
      </c>
      <c r="C44" s="47" t="s">
        <v>81</v>
      </c>
      <c r="D44" s="48">
        <v>7921</v>
      </c>
      <c r="E44" s="48">
        <v>390</v>
      </c>
      <c r="F44" s="48">
        <v>3858</v>
      </c>
      <c r="G44" s="49">
        <f>F44/E44</f>
        <v>9.892307692307693</v>
      </c>
      <c r="H44" s="48">
        <v>131</v>
      </c>
      <c r="I44" s="50">
        <v>34</v>
      </c>
      <c r="J44" s="11"/>
      <c r="K44" s="1" t="s">
        <v>108</v>
      </c>
      <c r="L44" s="17">
        <f>E44/(H44*2)</f>
        <v>1.4885496183206106</v>
      </c>
      <c r="M44" s="18" t="s">
        <v>18</v>
      </c>
    </row>
    <row r="45" spans="1:13" ht="12.75">
      <c r="A45" s="11">
        <v>43</v>
      </c>
      <c r="B45" s="46" t="s">
        <v>109</v>
      </c>
      <c r="C45" s="47" t="s">
        <v>81</v>
      </c>
      <c r="D45" s="48">
        <v>4028</v>
      </c>
      <c r="E45" s="48">
        <v>231</v>
      </c>
      <c r="F45" s="48">
        <v>2292</v>
      </c>
      <c r="G45" s="49">
        <f>F45/E45</f>
        <v>9.922077922077921</v>
      </c>
      <c r="H45" s="48">
        <v>62</v>
      </c>
      <c r="I45" s="50">
        <v>34</v>
      </c>
      <c r="J45" s="11"/>
      <c r="K45" s="1" t="s">
        <v>110</v>
      </c>
      <c r="L45" s="17">
        <f>E45/(H45*2)</f>
        <v>1.8629032258064515</v>
      </c>
      <c r="M45" s="18" t="s">
        <v>18</v>
      </c>
    </row>
    <row r="46" spans="1:13" ht="12.75">
      <c r="A46" s="11">
        <v>44</v>
      </c>
      <c r="B46" s="12" t="s">
        <v>111</v>
      </c>
      <c r="C46" s="22" t="s">
        <v>15</v>
      </c>
      <c r="D46" s="23">
        <v>2427</v>
      </c>
      <c r="E46" s="23">
        <v>197</v>
      </c>
      <c r="F46" s="23">
        <v>1954</v>
      </c>
      <c r="G46" s="24">
        <f>F46/E46</f>
        <v>9.918781725888325</v>
      </c>
      <c r="H46" s="23">
        <v>36</v>
      </c>
      <c r="I46" s="25">
        <v>13</v>
      </c>
      <c r="J46" s="11"/>
      <c r="K46" s="1" t="s">
        <v>17</v>
      </c>
      <c r="L46" s="17">
        <f>E46/(H46*2)</f>
        <v>2.736111111111111</v>
      </c>
      <c r="M46" s="33" t="s">
        <v>26</v>
      </c>
    </row>
    <row r="47" spans="1:13" ht="12.75">
      <c r="A47" s="11">
        <v>45</v>
      </c>
      <c r="B47" s="46" t="s">
        <v>112</v>
      </c>
      <c r="C47" s="47" t="s">
        <v>81</v>
      </c>
      <c r="D47" s="51">
        <v>4362</v>
      </c>
      <c r="E47" s="52">
        <v>245</v>
      </c>
      <c r="F47" s="52">
        <v>2424</v>
      </c>
      <c r="G47" s="49">
        <f>F47/E47</f>
        <v>9.893877551020408</v>
      </c>
      <c r="H47" s="52">
        <v>70</v>
      </c>
      <c r="I47" s="53">
        <v>35</v>
      </c>
      <c r="J47" s="54"/>
      <c r="K47" s="1" t="s">
        <v>113</v>
      </c>
      <c r="L47" s="17">
        <f>E47/(H47*2)</f>
        <v>1.75</v>
      </c>
      <c r="M47" s="18" t="s">
        <v>18</v>
      </c>
    </row>
    <row r="48" spans="1:13" ht="12.75">
      <c r="A48" s="11">
        <v>46</v>
      </c>
      <c r="B48" s="46" t="s">
        <v>114</v>
      </c>
      <c r="C48" s="47" t="s">
        <v>81</v>
      </c>
      <c r="D48" s="55">
        <v>3954</v>
      </c>
      <c r="E48" s="48">
        <v>244</v>
      </c>
      <c r="F48" s="48">
        <v>2422</v>
      </c>
      <c r="G48" s="49">
        <f>F48/E48</f>
        <v>9.926229508196721</v>
      </c>
      <c r="H48" s="48">
        <v>53</v>
      </c>
      <c r="I48" s="56">
        <v>32</v>
      </c>
      <c r="K48" s="1" t="s">
        <v>115</v>
      </c>
      <c r="L48" s="17">
        <f>E48/(H48*2)</f>
        <v>2.30188679245283</v>
      </c>
      <c r="M48" s="33" t="s">
        <v>26</v>
      </c>
    </row>
    <row r="49" spans="1:13" ht="12.75">
      <c r="A49" s="11">
        <v>47</v>
      </c>
      <c r="B49" s="46" t="s">
        <v>116</v>
      </c>
      <c r="C49" s="47" t="s">
        <v>81</v>
      </c>
      <c r="D49" s="51">
        <v>3072</v>
      </c>
      <c r="E49" s="52">
        <v>235</v>
      </c>
      <c r="F49" s="52">
        <v>2336</v>
      </c>
      <c r="G49" s="49">
        <f>F49/E49</f>
        <v>9.940425531914894</v>
      </c>
      <c r="H49" s="52">
        <v>57</v>
      </c>
      <c r="I49" s="53">
        <v>34</v>
      </c>
      <c r="J49" s="57"/>
      <c r="K49" s="1" t="s">
        <v>73</v>
      </c>
      <c r="L49" s="17">
        <f>E49/(H49*2)</f>
        <v>2.06140350877193</v>
      </c>
      <c r="M49" s="33" t="s">
        <v>26</v>
      </c>
    </row>
    <row r="50" spans="1:13" ht="12.75">
      <c r="A50" s="11">
        <v>48</v>
      </c>
      <c r="B50" s="46" t="s">
        <v>117</v>
      </c>
      <c r="C50" s="47" t="s">
        <v>81</v>
      </c>
      <c r="D50" s="51">
        <v>4545</v>
      </c>
      <c r="E50" s="52">
        <v>297</v>
      </c>
      <c r="F50" s="52">
        <v>2951</v>
      </c>
      <c r="G50" s="49">
        <f>F50/E50</f>
        <v>9.936026936026936</v>
      </c>
      <c r="H50" s="52">
        <v>79</v>
      </c>
      <c r="I50" s="53">
        <v>36</v>
      </c>
      <c r="J50" s="54"/>
      <c r="K50" s="1" t="s">
        <v>118</v>
      </c>
      <c r="L50" s="17">
        <f>E50/(H50*2)</f>
        <v>1.879746835443038</v>
      </c>
      <c r="M50" s="18" t="s">
        <v>18</v>
      </c>
    </row>
    <row r="51" spans="1:13" ht="12.75">
      <c r="A51" s="11">
        <v>49</v>
      </c>
      <c r="B51" s="46" t="s">
        <v>119</v>
      </c>
      <c r="C51" s="47" t="s">
        <v>81</v>
      </c>
      <c r="D51" s="55">
        <v>4633</v>
      </c>
      <c r="E51" s="48">
        <v>314</v>
      </c>
      <c r="F51" s="48">
        <v>3118</v>
      </c>
      <c r="G51" s="49">
        <f>F51/E51</f>
        <v>9.929936305732484</v>
      </c>
      <c r="H51" s="48">
        <v>63</v>
      </c>
      <c r="I51" s="56">
        <v>30</v>
      </c>
      <c r="K51" s="1" t="s">
        <v>120</v>
      </c>
      <c r="L51" s="17">
        <f>E51/(H51*2)</f>
        <v>2.492063492063492</v>
      </c>
      <c r="M51" s="33" t="s">
        <v>26</v>
      </c>
    </row>
    <row r="52" spans="1:13" ht="12.75">
      <c r="A52" s="11">
        <v>50</v>
      </c>
      <c r="B52" s="46" t="s">
        <v>121</v>
      </c>
      <c r="C52" s="47" t="s">
        <v>81</v>
      </c>
      <c r="D52" s="51">
        <v>5444</v>
      </c>
      <c r="E52" s="52">
        <v>389</v>
      </c>
      <c r="F52" s="52">
        <v>3862</v>
      </c>
      <c r="G52" s="49">
        <f>F52/E52</f>
        <v>9.9280205655527</v>
      </c>
      <c r="H52" s="52">
        <v>113</v>
      </c>
      <c r="I52" s="53">
        <v>25</v>
      </c>
      <c r="J52" s="54"/>
      <c r="K52" s="1" t="s">
        <v>122</v>
      </c>
      <c r="L52" s="17">
        <f>E52/(H52*2)</f>
        <v>1.7212389380530972</v>
      </c>
      <c r="M52" s="18" t="s">
        <v>18</v>
      </c>
    </row>
    <row r="53" spans="1:13" ht="12.75">
      <c r="A53" s="11">
        <v>51</v>
      </c>
      <c r="B53" s="46" t="s">
        <v>123</v>
      </c>
      <c r="C53" s="47" t="s">
        <v>81</v>
      </c>
      <c r="D53" s="55">
        <v>11561</v>
      </c>
      <c r="E53" s="48">
        <v>487</v>
      </c>
      <c r="F53" s="48">
        <v>4848</v>
      </c>
      <c r="G53" s="49">
        <f>F53/E53</f>
        <v>9.95482546201232</v>
      </c>
      <c r="H53" s="48">
        <v>231</v>
      </c>
      <c r="I53" s="56">
        <v>28</v>
      </c>
      <c r="K53" s="1" t="s">
        <v>124</v>
      </c>
      <c r="L53" s="17">
        <f>E53/(H53*2)</f>
        <v>1.0541125541125542</v>
      </c>
      <c r="M53" s="18" t="s">
        <v>18</v>
      </c>
    </row>
    <row r="54" spans="1:13" ht="12.75">
      <c r="A54" s="11">
        <v>52</v>
      </c>
      <c r="B54" s="12" t="s">
        <v>125</v>
      </c>
      <c r="C54" s="22" t="s">
        <v>15</v>
      </c>
      <c r="D54" s="58">
        <v>5915</v>
      </c>
      <c r="E54" s="59">
        <v>212</v>
      </c>
      <c r="F54" s="59">
        <v>2108</v>
      </c>
      <c r="G54" s="24">
        <f>F54/E54</f>
        <v>9.943396226415095</v>
      </c>
      <c r="H54" s="59">
        <v>74</v>
      </c>
      <c r="I54" s="60">
        <v>14</v>
      </c>
      <c r="J54" s="54"/>
      <c r="K54" s="1" t="s">
        <v>44</v>
      </c>
      <c r="L54" s="17">
        <f>E54/(H54*2)</f>
        <v>1.4324324324324325</v>
      </c>
      <c r="M54" s="18" t="s">
        <v>18</v>
      </c>
    </row>
    <row r="55" spans="1:13" ht="12.75">
      <c r="A55" s="11">
        <v>53</v>
      </c>
      <c r="B55" s="12" t="s">
        <v>126</v>
      </c>
      <c r="C55" s="22" t="s">
        <v>15</v>
      </c>
      <c r="D55" s="58">
        <v>3098</v>
      </c>
      <c r="E55" s="59">
        <v>196</v>
      </c>
      <c r="F55" s="59">
        <v>1952</v>
      </c>
      <c r="G55" s="24">
        <f>F55/E55</f>
        <v>9.959183673469388</v>
      </c>
      <c r="H55" s="59">
        <v>47</v>
      </c>
      <c r="I55" s="60">
        <v>16</v>
      </c>
      <c r="J55" s="54"/>
      <c r="K55" s="1" t="s">
        <v>127</v>
      </c>
      <c r="L55" s="17">
        <f>E55/(H55*2)</f>
        <v>2.0851063829787235</v>
      </c>
      <c r="M55" s="33" t="s">
        <v>26</v>
      </c>
    </row>
    <row r="56" spans="1:13" ht="12.75">
      <c r="A56" s="11">
        <v>54</v>
      </c>
      <c r="B56" s="12" t="s">
        <v>128</v>
      </c>
      <c r="C56" s="22" t="s">
        <v>15</v>
      </c>
      <c r="D56" s="43">
        <v>7653</v>
      </c>
      <c r="E56" s="23">
        <v>260</v>
      </c>
      <c r="F56" s="23">
        <v>2574</v>
      </c>
      <c r="G56" s="24">
        <f>F56/E56</f>
        <v>9.9</v>
      </c>
      <c r="H56" s="23">
        <v>69</v>
      </c>
      <c r="I56" s="61">
        <v>38</v>
      </c>
      <c r="K56" s="1" t="s">
        <v>129</v>
      </c>
      <c r="L56" s="17">
        <f>E56/(H56*2)</f>
        <v>1.8840579710144927</v>
      </c>
      <c r="M56" s="18" t="s">
        <v>18</v>
      </c>
    </row>
    <row r="57" spans="1:13" ht="12.75">
      <c r="A57" s="11">
        <v>55</v>
      </c>
      <c r="B57" s="12" t="s">
        <v>130</v>
      </c>
      <c r="C57" s="41" t="s">
        <v>43</v>
      </c>
      <c r="D57" s="58">
        <v>2141</v>
      </c>
      <c r="E57" s="59">
        <v>158</v>
      </c>
      <c r="F57" s="59">
        <v>1570</v>
      </c>
      <c r="G57" s="24">
        <f>F57/E57</f>
        <v>9.936708860759493</v>
      </c>
      <c r="H57" s="59">
        <v>50</v>
      </c>
      <c r="I57" s="60">
        <v>21</v>
      </c>
      <c r="J57" s="54"/>
      <c r="K57" s="1" t="s">
        <v>131</v>
      </c>
      <c r="L57" s="17">
        <f>E57/(H57*2)</f>
        <v>1.58</v>
      </c>
      <c r="M57" s="18" t="s">
        <v>18</v>
      </c>
    </row>
    <row r="58" spans="1:13" ht="12.75">
      <c r="A58" s="11">
        <v>56</v>
      </c>
      <c r="B58" s="12" t="s">
        <v>132</v>
      </c>
      <c r="C58" s="22" t="s">
        <v>15</v>
      </c>
      <c r="D58" s="58">
        <v>2373</v>
      </c>
      <c r="E58" s="59">
        <v>130</v>
      </c>
      <c r="F58" s="59">
        <v>1294</v>
      </c>
      <c r="G58" s="24">
        <f>F58/E58</f>
        <v>9.953846153846154</v>
      </c>
      <c r="H58" s="59">
        <v>32</v>
      </c>
      <c r="I58" s="60">
        <v>13</v>
      </c>
      <c r="J58" s="54"/>
      <c r="K58" s="1" t="s">
        <v>133</v>
      </c>
      <c r="L58" s="17">
        <f>E58/(H58*2)</f>
        <v>2.03125</v>
      </c>
      <c r="M58" s="33" t="s">
        <v>26</v>
      </c>
    </row>
    <row r="59" spans="1:13" ht="12.75">
      <c r="A59" s="11">
        <v>57</v>
      </c>
      <c r="B59" s="12" t="s">
        <v>134</v>
      </c>
      <c r="C59" s="22" t="s">
        <v>15</v>
      </c>
      <c r="D59" s="58">
        <v>2027</v>
      </c>
      <c r="E59" s="59">
        <v>140</v>
      </c>
      <c r="F59" s="59">
        <v>1390</v>
      </c>
      <c r="G59" s="24">
        <f>F59/E59</f>
        <v>9.928571428571429</v>
      </c>
      <c r="H59" s="59">
        <v>41</v>
      </c>
      <c r="I59" s="60">
        <v>10</v>
      </c>
      <c r="J59" s="54"/>
      <c r="K59" s="1" t="s">
        <v>135</v>
      </c>
      <c r="L59" s="17">
        <f>E59/(H59*2)</f>
        <v>1.7073170731707317</v>
      </c>
      <c r="M59" s="18" t="s">
        <v>18</v>
      </c>
    </row>
    <row r="60" spans="1:13" ht="12.75">
      <c r="A60" s="11">
        <v>58</v>
      </c>
      <c r="B60" s="12" t="s">
        <v>136</v>
      </c>
      <c r="C60" s="22" t="s">
        <v>15</v>
      </c>
      <c r="D60" s="43">
        <v>2198</v>
      </c>
      <c r="E60" s="23">
        <v>147</v>
      </c>
      <c r="F60" s="23">
        <v>1462</v>
      </c>
      <c r="G60" s="24">
        <f>F60/E60</f>
        <v>9.945578231292517</v>
      </c>
      <c r="H60" s="23">
        <v>30</v>
      </c>
      <c r="I60" s="61">
        <v>16</v>
      </c>
      <c r="K60" s="1" t="s">
        <v>137</v>
      </c>
      <c r="L60" s="17">
        <f>E60/(H60*2)</f>
        <v>2.45</v>
      </c>
      <c r="M60" s="33" t="s">
        <v>26</v>
      </c>
    </row>
    <row r="61" spans="1:13" ht="12.75">
      <c r="A61" s="11">
        <v>59</v>
      </c>
      <c r="B61" s="12" t="s">
        <v>138</v>
      </c>
      <c r="C61" s="62" t="s">
        <v>15</v>
      </c>
      <c r="D61" s="58">
        <v>3109</v>
      </c>
      <c r="E61" s="59">
        <v>216</v>
      </c>
      <c r="F61" s="59">
        <v>2146</v>
      </c>
      <c r="G61" s="24">
        <f>F61/E61</f>
        <v>9.935185185185185</v>
      </c>
      <c r="H61" s="59">
        <v>41</v>
      </c>
      <c r="I61" s="60">
        <v>18</v>
      </c>
      <c r="J61" s="57"/>
      <c r="K61" s="1" t="s">
        <v>139</v>
      </c>
      <c r="L61" s="17">
        <f>E61/(H61*2)</f>
        <v>2.6341463414634148</v>
      </c>
      <c r="M61" s="33" t="s">
        <v>26</v>
      </c>
    </row>
    <row r="62" spans="1:13" ht="12.75">
      <c r="A62" s="11">
        <v>60</v>
      </c>
      <c r="B62" s="12" t="s">
        <v>140</v>
      </c>
      <c r="C62" s="62" t="s">
        <v>15</v>
      </c>
      <c r="D62" s="58">
        <v>19934</v>
      </c>
      <c r="E62" s="59">
        <v>261</v>
      </c>
      <c r="F62" s="59">
        <v>2600</v>
      </c>
      <c r="G62" s="24">
        <f>F62/E62</f>
        <v>9.96168582375479</v>
      </c>
      <c r="H62" s="59">
        <v>61</v>
      </c>
      <c r="I62" s="60">
        <v>8</v>
      </c>
      <c r="J62" s="54"/>
      <c r="K62" s="1" t="s">
        <v>141</v>
      </c>
      <c r="L62" s="17">
        <f>E62/(H62*2)</f>
        <v>2.139344262295082</v>
      </c>
      <c r="M62" s="33" t="s">
        <v>26</v>
      </c>
    </row>
    <row r="63" spans="1:13" ht="12.75">
      <c r="A63" s="11">
        <v>61</v>
      </c>
      <c r="B63" s="12" t="s">
        <v>142</v>
      </c>
      <c r="C63" s="41" t="s">
        <v>43</v>
      </c>
      <c r="D63" s="43">
        <v>4364</v>
      </c>
      <c r="E63" s="23">
        <v>258</v>
      </c>
      <c r="F63" s="23">
        <v>2566</v>
      </c>
      <c r="G63" s="24">
        <f>F63/E63</f>
        <v>9.945736434108527</v>
      </c>
      <c r="H63" s="23">
        <v>58</v>
      </c>
      <c r="I63" s="61">
        <v>20</v>
      </c>
      <c r="K63" s="1" t="s">
        <v>143</v>
      </c>
      <c r="L63" s="17">
        <f>E63/(H63*2)</f>
        <v>2.2241379310344827</v>
      </c>
      <c r="M63" s="33" t="s">
        <v>26</v>
      </c>
    </row>
    <row r="64" spans="1:13" ht="12.75">
      <c r="A64" s="11">
        <v>62</v>
      </c>
      <c r="B64" s="12" t="s">
        <v>144</v>
      </c>
      <c r="C64" s="62" t="s">
        <v>15</v>
      </c>
      <c r="D64" s="58">
        <v>4349</v>
      </c>
      <c r="E64" s="59">
        <v>250</v>
      </c>
      <c r="F64" s="59">
        <v>2491</v>
      </c>
      <c r="G64" s="24">
        <f>F64/E64</f>
        <v>9.964</v>
      </c>
      <c r="H64" s="59">
        <v>46</v>
      </c>
      <c r="I64" s="60">
        <v>14</v>
      </c>
      <c r="J64" s="54"/>
      <c r="K64" s="1" t="s">
        <v>145</v>
      </c>
      <c r="L64" s="17">
        <f>E64/(H64*2)</f>
        <v>2.717391304347826</v>
      </c>
      <c r="M64" s="33" t="s">
        <v>26</v>
      </c>
    </row>
    <row r="65" spans="1:13" ht="12.75">
      <c r="A65" s="11">
        <v>63</v>
      </c>
      <c r="B65" s="22" t="s">
        <v>146</v>
      </c>
      <c r="C65" s="62" t="s">
        <v>15</v>
      </c>
      <c r="D65" s="43">
        <v>2819</v>
      </c>
      <c r="E65" s="23">
        <v>237</v>
      </c>
      <c r="F65" s="23">
        <v>2351</v>
      </c>
      <c r="G65" s="24">
        <f>F65/E65</f>
        <v>9.919831223628693</v>
      </c>
      <c r="H65" s="23">
        <v>47</v>
      </c>
      <c r="I65" s="61">
        <v>18</v>
      </c>
      <c r="K65" s="1" t="s">
        <v>147</v>
      </c>
      <c r="L65" s="17">
        <f>E65/(H65*2)</f>
        <v>2.521276595744681</v>
      </c>
      <c r="M65" s="33" t="s">
        <v>26</v>
      </c>
    </row>
    <row r="66" spans="1:13" ht="12.75">
      <c r="A66" s="11">
        <v>64</v>
      </c>
      <c r="B66" s="63" t="s">
        <v>148</v>
      </c>
      <c r="C66" s="64" t="s">
        <v>149</v>
      </c>
      <c r="D66" s="65">
        <v>3697</v>
      </c>
      <c r="E66" s="66">
        <v>199</v>
      </c>
      <c r="F66" s="66">
        <v>1979</v>
      </c>
      <c r="G66" s="67">
        <f>F66/E66</f>
        <v>9.944723618090451</v>
      </c>
      <c r="H66" s="66">
        <v>44</v>
      </c>
      <c r="I66" s="68">
        <v>4</v>
      </c>
      <c r="J66" s="54"/>
      <c r="K66" s="1" t="s">
        <v>150</v>
      </c>
      <c r="L66" s="17">
        <f>E66/(H66*2)</f>
        <v>2.2613636363636362</v>
      </c>
      <c r="M66" s="33" t="s">
        <v>26</v>
      </c>
    </row>
    <row r="67" spans="1:13" ht="12.75">
      <c r="A67" s="11">
        <v>65</v>
      </c>
      <c r="B67" s="69" t="s">
        <v>151</v>
      </c>
      <c r="C67" s="70" t="s">
        <v>15</v>
      </c>
      <c r="D67" s="58">
        <v>4326</v>
      </c>
      <c r="E67" s="59">
        <v>251</v>
      </c>
      <c r="F67" s="59">
        <v>2497</v>
      </c>
      <c r="G67" s="24">
        <f>F67/E67</f>
        <v>9.94820717131474</v>
      </c>
      <c r="H67" s="59">
        <v>77</v>
      </c>
      <c r="I67" s="60">
        <v>24</v>
      </c>
      <c r="J67" s="54"/>
      <c r="K67" s="1" t="s">
        <v>152</v>
      </c>
      <c r="L67" s="17">
        <f>E67/(H67*2)</f>
        <v>1.62987012987013</v>
      </c>
      <c r="M67" s="18" t="s">
        <v>18</v>
      </c>
    </row>
    <row r="68" spans="1:13" ht="12.75">
      <c r="A68" s="11">
        <v>66</v>
      </c>
      <c r="B68" s="69" t="s">
        <v>153</v>
      </c>
      <c r="C68" s="36" t="s">
        <v>15</v>
      </c>
      <c r="D68" s="37">
        <v>2673</v>
      </c>
      <c r="E68" s="37">
        <v>218</v>
      </c>
      <c r="F68" s="37">
        <v>2166</v>
      </c>
      <c r="G68" s="38">
        <f>F68/E68</f>
        <v>9.935779816513762</v>
      </c>
      <c r="H68" s="37">
        <v>65</v>
      </c>
      <c r="I68" s="39">
        <v>26</v>
      </c>
      <c r="J68" s="11" t="s">
        <v>154</v>
      </c>
      <c r="K68" s="1" t="s">
        <v>155</v>
      </c>
      <c r="L68" s="17">
        <f>E68/(H68*2)</f>
        <v>1.676923076923077</v>
      </c>
      <c r="M68" s="18" t="s">
        <v>18</v>
      </c>
    </row>
    <row r="69" spans="1:13" ht="12.75">
      <c r="A69" s="11">
        <v>67</v>
      </c>
      <c r="B69" s="69" t="s">
        <v>156</v>
      </c>
      <c r="C69" s="22" t="s">
        <v>15</v>
      </c>
      <c r="D69" s="23">
        <v>3031</v>
      </c>
      <c r="E69" s="23">
        <v>188</v>
      </c>
      <c r="F69" s="23">
        <v>1854</v>
      </c>
      <c r="G69" s="24">
        <f>F69/E69</f>
        <v>9.861702127659575</v>
      </c>
      <c r="H69" s="23">
        <v>40</v>
      </c>
      <c r="I69" s="25">
        <v>21</v>
      </c>
      <c r="K69" s="1" t="s">
        <v>157</v>
      </c>
      <c r="L69" s="17">
        <f>E69/(H69*2)</f>
        <v>2.35</v>
      </c>
      <c r="M69" s="33" t="s">
        <v>26</v>
      </c>
    </row>
    <row r="70" spans="1:13" ht="12.75">
      <c r="A70" s="11">
        <v>68</v>
      </c>
      <c r="B70" s="69" t="s">
        <v>158</v>
      </c>
      <c r="C70" s="22" t="s">
        <v>15</v>
      </c>
      <c r="D70" s="23">
        <v>2380</v>
      </c>
      <c r="E70" s="23">
        <v>185</v>
      </c>
      <c r="F70" s="23">
        <v>1834</v>
      </c>
      <c r="G70" s="24">
        <f>F70/E70</f>
        <v>9.913513513513514</v>
      </c>
      <c r="H70" s="23">
        <v>46</v>
      </c>
      <c r="I70" s="25">
        <v>16</v>
      </c>
      <c r="J70" s="11"/>
      <c r="K70" s="1" t="s">
        <v>159</v>
      </c>
      <c r="L70" s="17">
        <f>E70/(H70*2)</f>
        <v>2.010869565217391</v>
      </c>
      <c r="M70" s="33" t="s">
        <v>26</v>
      </c>
    </row>
    <row r="71" spans="1:13" ht="12.75">
      <c r="A71" s="11">
        <v>69</v>
      </c>
      <c r="B71" s="69" t="s">
        <v>160</v>
      </c>
      <c r="C71" s="22" t="s">
        <v>15</v>
      </c>
      <c r="D71" s="23">
        <v>3158</v>
      </c>
      <c r="E71" s="23">
        <v>162</v>
      </c>
      <c r="F71" s="23">
        <v>1615</v>
      </c>
      <c r="G71" s="24">
        <f>F71/E71</f>
        <v>9.969135802469136</v>
      </c>
      <c r="H71" s="23">
        <v>39</v>
      </c>
      <c r="I71" s="25">
        <v>22</v>
      </c>
      <c r="J71" s="11"/>
      <c r="K71" s="1" t="s">
        <v>161</v>
      </c>
      <c r="L71" s="17">
        <f>E71/(H71*2)</f>
        <v>2.076923076923077</v>
      </c>
      <c r="M71" s="33" t="s">
        <v>26</v>
      </c>
    </row>
    <row r="72" spans="1:13" ht="12.75">
      <c r="A72" s="11">
        <v>70</v>
      </c>
      <c r="B72" s="69" t="s">
        <v>162</v>
      </c>
      <c r="C72" s="22" t="s">
        <v>15</v>
      </c>
      <c r="D72" s="23">
        <v>2978</v>
      </c>
      <c r="E72" s="23">
        <v>142</v>
      </c>
      <c r="F72" s="23">
        <v>1410</v>
      </c>
      <c r="G72" s="24">
        <f>F72/E72</f>
        <v>9.929577464788732</v>
      </c>
      <c r="H72" s="23">
        <v>32</v>
      </c>
      <c r="I72" s="25">
        <v>21</v>
      </c>
      <c r="J72" s="11"/>
      <c r="K72" s="1" t="s">
        <v>163</v>
      </c>
      <c r="L72" s="17">
        <f>E72/(H72*2)</f>
        <v>2.21875</v>
      </c>
      <c r="M72" s="33" t="s">
        <v>26</v>
      </c>
    </row>
    <row r="73" spans="1:13" ht="12.75">
      <c r="A73" s="11">
        <v>71</v>
      </c>
      <c r="B73" s="69" t="s">
        <v>164</v>
      </c>
      <c r="C73" s="36" t="s">
        <v>15</v>
      </c>
      <c r="D73" s="37">
        <v>3698</v>
      </c>
      <c r="E73" s="37">
        <v>189</v>
      </c>
      <c r="F73" s="37">
        <v>1880</v>
      </c>
      <c r="G73" s="38">
        <f>F73/E73</f>
        <v>9.947089947089948</v>
      </c>
      <c r="H73" s="37">
        <v>41</v>
      </c>
      <c r="I73" s="39">
        <v>22</v>
      </c>
      <c r="J73" s="11"/>
      <c r="K73" s="1" t="s">
        <v>165</v>
      </c>
      <c r="L73" s="17">
        <f>E73/(H73*2)</f>
        <v>2.3048780487804876</v>
      </c>
      <c r="M73" s="33" t="s">
        <v>26</v>
      </c>
    </row>
    <row r="74" spans="1:13" ht="12.75">
      <c r="A74" s="11">
        <v>72</v>
      </c>
      <c r="B74" s="69" t="s">
        <v>166</v>
      </c>
      <c r="C74" s="22" t="s">
        <v>15</v>
      </c>
      <c r="D74" s="23">
        <v>2831</v>
      </c>
      <c r="E74" s="23">
        <v>141</v>
      </c>
      <c r="F74" s="23">
        <v>1401</v>
      </c>
      <c r="G74" s="24">
        <f>F74/E74</f>
        <v>9.936170212765957</v>
      </c>
      <c r="H74" s="23">
        <v>31</v>
      </c>
      <c r="I74" s="25">
        <v>15</v>
      </c>
      <c r="J74" s="11"/>
      <c r="K74" s="1" t="s">
        <v>167</v>
      </c>
      <c r="L74" s="17">
        <f>E74/(H74*2)</f>
        <v>2.274193548387097</v>
      </c>
      <c r="M74" s="33" t="s">
        <v>26</v>
      </c>
    </row>
    <row r="75" spans="1:13" ht="12.75">
      <c r="A75" s="11">
        <v>73</v>
      </c>
      <c r="B75" s="69" t="s">
        <v>168</v>
      </c>
      <c r="C75" s="22" t="s">
        <v>15</v>
      </c>
      <c r="D75" s="23">
        <v>2942</v>
      </c>
      <c r="E75" s="23">
        <v>149</v>
      </c>
      <c r="F75" s="23">
        <v>1480</v>
      </c>
      <c r="G75" s="24">
        <f>F75/E75</f>
        <v>9.93288590604027</v>
      </c>
      <c r="H75" s="23">
        <v>34</v>
      </c>
      <c r="I75" s="25">
        <v>20</v>
      </c>
      <c r="J75" s="11"/>
      <c r="K75" s="1" t="s">
        <v>169</v>
      </c>
      <c r="L75" s="17">
        <f>E75/(H75*2)</f>
        <v>2.1911764705882355</v>
      </c>
      <c r="M75" s="33" t="s">
        <v>26</v>
      </c>
    </row>
    <row r="76" spans="1:13" ht="12.75">
      <c r="A76" s="11">
        <v>74</v>
      </c>
      <c r="B76" s="69" t="s">
        <v>170</v>
      </c>
      <c r="C76" s="22" t="s">
        <v>15</v>
      </c>
      <c r="D76" s="23">
        <v>2748</v>
      </c>
      <c r="E76" s="23">
        <v>158</v>
      </c>
      <c r="F76" s="23">
        <v>1570</v>
      </c>
      <c r="G76" s="24">
        <f>F76/E76</f>
        <v>9.936708860759493</v>
      </c>
      <c r="H76" s="23">
        <v>39</v>
      </c>
      <c r="I76" s="25">
        <v>18</v>
      </c>
      <c r="J76" s="11"/>
      <c r="K76" s="1" t="s">
        <v>171</v>
      </c>
      <c r="L76" s="17">
        <f>E76/(H76*2)</f>
        <v>2.0256410256410255</v>
      </c>
      <c r="M76" s="33" t="s">
        <v>26</v>
      </c>
    </row>
    <row r="77" spans="1:13" ht="12.75">
      <c r="A77" s="11">
        <v>75</v>
      </c>
      <c r="B77" s="69" t="s">
        <v>172</v>
      </c>
      <c r="C77" s="22" t="s">
        <v>15</v>
      </c>
      <c r="D77" s="23">
        <v>3309</v>
      </c>
      <c r="E77" s="23">
        <v>245</v>
      </c>
      <c r="F77" s="23">
        <v>2434</v>
      </c>
      <c r="G77" s="24">
        <f>F77/E77</f>
        <v>9.93469387755102</v>
      </c>
      <c r="H77" s="23">
        <v>82</v>
      </c>
      <c r="I77" s="25">
        <v>27</v>
      </c>
      <c r="J77" s="11" t="s">
        <v>173</v>
      </c>
      <c r="K77" s="1" t="s">
        <v>174</v>
      </c>
      <c r="L77" s="17">
        <f>E77/(H77*2)</f>
        <v>1.4939024390243902</v>
      </c>
      <c r="M77" s="18" t="s">
        <v>18</v>
      </c>
    </row>
    <row r="78" spans="1:13" ht="12.75">
      <c r="A78" s="11">
        <v>76</v>
      </c>
      <c r="B78" s="69" t="s">
        <v>175</v>
      </c>
      <c r="C78" s="22" t="s">
        <v>15</v>
      </c>
      <c r="D78" s="23">
        <v>2771</v>
      </c>
      <c r="E78" s="23">
        <v>148</v>
      </c>
      <c r="F78" s="23">
        <v>1460</v>
      </c>
      <c r="G78" s="24">
        <f>F78/E78</f>
        <v>9.864864864864865</v>
      </c>
      <c r="H78" s="23">
        <v>34</v>
      </c>
      <c r="I78" s="25">
        <v>22</v>
      </c>
      <c r="J78" s="11"/>
      <c r="K78" s="1" t="s">
        <v>176</v>
      </c>
      <c r="L78" s="17">
        <f>E78/(H78*2)</f>
        <v>2.176470588235294</v>
      </c>
      <c r="M78" s="33" t="s">
        <v>26</v>
      </c>
    </row>
    <row r="79" spans="1:13" ht="12.75">
      <c r="A79" s="11">
        <v>77</v>
      </c>
      <c r="B79" s="69" t="s">
        <v>177</v>
      </c>
      <c r="C79" s="22" t="s">
        <v>15</v>
      </c>
      <c r="D79" s="23">
        <v>2798</v>
      </c>
      <c r="E79" s="23">
        <v>125</v>
      </c>
      <c r="F79" s="23">
        <v>1245</v>
      </c>
      <c r="G79" s="24">
        <f>F79/E79</f>
        <v>9.96</v>
      </c>
      <c r="H79" s="23">
        <v>31</v>
      </c>
      <c r="I79" s="25">
        <v>14</v>
      </c>
      <c r="J79" s="71"/>
      <c r="K79" s="1" t="s">
        <v>178</v>
      </c>
      <c r="L79" s="17">
        <f>E79/(H79*2)</f>
        <v>2.0161290322580645</v>
      </c>
      <c r="M79" s="33" t="s">
        <v>26</v>
      </c>
    </row>
    <row r="80" spans="1:13" ht="12.75">
      <c r="A80" s="11">
        <v>78</v>
      </c>
      <c r="B80" s="69" t="s">
        <v>179</v>
      </c>
      <c r="C80" s="22" t="s">
        <v>15</v>
      </c>
      <c r="D80" s="23">
        <v>2749</v>
      </c>
      <c r="E80" s="23">
        <v>137</v>
      </c>
      <c r="F80" s="23">
        <v>1358</v>
      </c>
      <c r="G80" s="24">
        <f>F80/E80</f>
        <v>9.912408759124087</v>
      </c>
      <c r="H80" s="23">
        <v>35</v>
      </c>
      <c r="I80" s="25">
        <v>18</v>
      </c>
      <c r="J80" s="71"/>
      <c r="K80" s="1" t="s">
        <v>180</v>
      </c>
      <c r="L80" s="17">
        <f>E80/(H80*2)</f>
        <v>1.957142857142857</v>
      </c>
      <c r="M80" s="18" t="s">
        <v>18</v>
      </c>
    </row>
    <row r="81" spans="1:13" ht="12.75">
      <c r="A81" s="11">
        <v>79</v>
      </c>
      <c r="B81" s="69" t="s">
        <v>181</v>
      </c>
      <c r="C81" s="22" t="s">
        <v>15</v>
      </c>
      <c r="D81" s="23">
        <v>3203</v>
      </c>
      <c r="E81" s="23">
        <v>156</v>
      </c>
      <c r="F81" s="23">
        <v>1540</v>
      </c>
      <c r="G81" s="24">
        <f>F81/E81</f>
        <v>9.871794871794872</v>
      </c>
      <c r="H81" s="23">
        <v>35</v>
      </c>
      <c r="I81" s="25">
        <v>28</v>
      </c>
      <c r="J81" s="71"/>
      <c r="K81" s="1" t="s">
        <v>182</v>
      </c>
      <c r="L81" s="17">
        <f>E81/(H81*2)</f>
        <v>2.2285714285714286</v>
      </c>
      <c r="M81" s="33" t="s">
        <v>26</v>
      </c>
    </row>
    <row r="82" spans="1:13" ht="12.75">
      <c r="A82" s="11">
        <v>80</v>
      </c>
      <c r="B82" s="28" t="s">
        <v>23</v>
      </c>
      <c r="C82" s="29" t="s">
        <v>24</v>
      </c>
      <c r="D82" s="30">
        <v>1714</v>
      </c>
      <c r="E82" s="30">
        <v>112</v>
      </c>
      <c r="F82" s="30">
        <v>1107</v>
      </c>
      <c r="G82" s="31">
        <f>F82/E82</f>
        <v>9.883928571428571</v>
      </c>
      <c r="H82" s="30">
        <v>24</v>
      </c>
      <c r="I82" s="32">
        <v>8</v>
      </c>
      <c r="J82" s="71" t="s">
        <v>183</v>
      </c>
      <c r="L82" s="17">
        <f>E82/(H82*2)</f>
        <v>2.3333333333333335</v>
      </c>
      <c r="M82" s="33" t="s">
        <v>26</v>
      </c>
    </row>
    <row r="83" spans="1:13" ht="12.75">
      <c r="A83" s="11">
        <v>81</v>
      </c>
      <c r="B83" s="22" t="s">
        <v>184</v>
      </c>
      <c r="C83" s="22" t="s">
        <v>15</v>
      </c>
      <c r="D83" s="43">
        <v>2922</v>
      </c>
      <c r="E83" s="43">
        <v>162</v>
      </c>
      <c r="F83" s="43">
        <v>1605</v>
      </c>
      <c r="G83" s="44">
        <f>F83/E83</f>
        <v>9.907407407407407</v>
      </c>
      <c r="H83" s="23">
        <v>39</v>
      </c>
      <c r="I83" s="45">
        <v>26</v>
      </c>
      <c r="J83" s="71"/>
      <c r="K83" s="1" t="s">
        <v>90</v>
      </c>
      <c r="L83" s="17">
        <f>E83/(H83*2)</f>
        <v>2.076923076923077</v>
      </c>
      <c r="M83" s="33" t="s">
        <v>26</v>
      </c>
    </row>
    <row r="84" spans="1:13" ht="12.75">
      <c r="A84" s="11">
        <v>82</v>
      </c>
      <c r="B84" s="22" t="s">
        <v>185</v>
      </c>
      <c r="C84" s="22" t="s">
        <v>15</v>
      </c>
      <c r="D84" s="23">
        <v>2310</v>
      </c>
      <c r="E84" s="23">
        <v>166</v>
      </c>
      <c r="F84" s="23">
        <v>1648</v>
      </c>
      <c r="G84" s="24">
        <f>F84/E84</f>
        <v>9.927710843373495</v>
      </c>
      <c r="H84" s="23">
        <v>42</v>
      </c>
      <c r="I84" s="25">
        <v>14</v>
      </c>
      <c r="J84" s="71" t="s">
        <v>186</v>
      </c>
      <c r="K84" s="1" t="s">
        <v>187</v>
      </c>
      <c r="L84" s="17">
        <f>E84/(H84*2)</f>
        <v>1.9761904761904763</v>
      </c>
      <c r="M84" s="18" t="s">
        <v>18</v>
      </c>
    </row>
    <row r="85" spans="1:13" ht="12.75">
      <c r="A85" s="11">
        <v>83</v>
      </c>
      <c r="B85" s="22" t="s">
        <v>188</v>
      </c>
      <c r="C85" s="41" t="s">
        <v>43</v>
      </c>
      <c r="D85" s="23">
        <v>2149</v>
      </c>
      <c r="E85" s="23">
        <v>145</v>
      </c>
      <c r="F85" s="23">
        <v>1432</v>
      </c>
      <c r="G85" s="24">
        <f>F85/E85</f>
        <v>9.875862068965517</v>
      </c>
      <c r="H85" s="23">
        <v>42</v>
      </c>
      <c r="I85" s="25">
        <v>16</v>
      </c>
      <c r="J85" s="72" t="s">
        <v>189</v>
      </c>
      <c r="K85" s="1" t="s">
        <v>190</v>
      </c>
      <c r="L85" s="17">
        <f>E85/(H85*2)</f>
        <v>1.7261904761904763</v>
      </c>
      <c r="M85" s="18" t="s">
        <v>18</v>
      </c>
    </row>
    <row r="86" spans="1:13" ht="12.75">
      <c r="A86" s="11">
        <v>84</v>
      </c>
      <c r="B86" s="22" t="s">
        <v>191</v>
      </c>
      <c r="C86" s="22" t="s">
        <v>15</v>
      </c>
      <c r="D86" s="23">
        <v>2672</v>
      </c>
      <c r="E86" s="23">
        <v>152</v>
      </c>
      <c r="F86" s="23">
        <v>1510</v>
      </c>
      <c r="G86" s="24">
        <f>F86/E86</f>
        <v>9.93421052631579</v>
      </c>
      <c r="H86" s="23">
        <v>38</v>
      </c>
      <c r="I86" s="25">
        <v>16</v>
      </c>
      <c r="J86" s="71"/>
      <c r="K86" s="1" t="s">
        <v>192</v>
      </c>
      <c r="L86" s="17">
        <f>E86/(H86*2)</f>
        <v>2</v>
      </c>
      <c r="M86" s="33" t="s">
        <v>26</v>
      </c>
    </row>
    <row r="87" spans="1:13" ht="12.75">
      <c r="A87" s="11">
        <v>85</v>
      </c>
      <c r="B87" s="28" t="s">
        <v>23</v>
      </c>
      <c r="C87" s="29" t="s">
        <v>24</v>
      </c>
      <c r="D87" s="30">
        <v>2739</v>
      </c>
      <c r="E87" s="30">
        <v>171</v>
      </c>
      <c r="F87" s="30">
        <v>1687</v>
      </c>
      <c r="G87" s="31">
        <f>F87/E87</f>
        <v>9.865497076023392</v>
      </c>
      <c r="H87" s="30">
        <v>62</v>
      </c>
      <c r="I87" s="32">
        <v>20</v>
      </c>
      <c r="J87" s="71"/>
      <c r="K87" s="1" t="s">
        <v>193</v>
      </c>
      <c r="L87" s="17">
        <f>E87/(H87*2)</f>
        <v>1.3790322580645162</v>
      </c>
      <c r="M87" s="18" t="s">
        <v>18</v>
      </c>
    </row>
    <row r="88" spans="1:13" ht="12.75">
      <c r="A88" s="11">
        <v>86</v>
      </c>
      <c r="B88" s="73" t="s">
        <v>194</v>
      </c>
      <c r="C88" s="22" t="s">
        <v>15</v>
      </c>
      <c r="D88" s="23">
        <v>3761</v>
      </c>
      <c r="E88" s="23">
        <v>212</v>
      </c>
      <c r="F88" s="23">
        <v>2105</v>
      </c>
      <c r="G88" s="24">
        <f>F88/E88</f>
        <v>9.929245283018869</v>
      </c>
      <c r="H88" s="23">
        <v>48</v>
      </c>
      <c r="I88" s="25">
        <v>20</v>
      </c>
      <c r="J88" s="71"/>
      <c r="K88" s="1" t="s">
        <v>195</v>
      </c>
      <c r="L88" s="17">
        <f>E88/(H88*2)</f>
        <v>2.2083333333333335</v>
      </c>
      <c r="M88" s="33" t="s">
        <v>26</v>
      </c>
    </row>
    <row r="89" spans="1:13" ht="12.75">
      <c r="A89" s="11">
        <v>87</v>
      </c>
      <c r="B89" s="36" t="s">
        <v>196</v>
      </c>
      <c r="C89" s="36" t="s">
        <v>15</v>
      </c>
      <c r="D89" s="37">
        <v>3179</v>
      </c>
      <c r="E89" s="37">
        <v>228</v>
      </c>
      <c r="F89" s="37">
        <v>2271</v>
      </c>
      <c r="G89" s="38">
        <f>F89/E89</f>
        <v>9.960526315789474</v>
      </c>
      <c r="H89" s="37">
        <v>63</v>
      </c>
      <c r="I89" s="39">
        <v>18</v>
      </c>
      <c r="J89" s="11" t="s">
        <v>154</v>
      </c>
      <c r="K89" s="1" t="s">
        <v>197</v>
      </c>
      <c r="L89" s="17">
        <f>E89/(H89*2)</f>
        <v>1.8095238095238095</v>
      </c>
      <c r="M89" s="18" t="s">
        <v>18</v>
      </c>
    </row>
    <row r="90" spans="1:13" ht="12.75">
      <c r="A90" s="11">
        <v>88</v>
      </c>
      <c r="B90" s="36" t="s">
        <v>198</v>
      </c>
      <c r="C90" s="22" t="s">
        <v>15</v>
      </c>
      <c r="D90" s="23">
        <v>1902</v>
      </c>
      <c r="E90" s="23">
        <v>171</v>
      </c>
      <c r="F90" s="23">
        <v>1702</v>
      </c>
      <c r="G90" s="24">
        <f>F90/E90</f>
        <v>9.953216374269006</v>
      </c>
      <c r="H90" s="23">
        <v>38</v>
      </c>
      <c r="I90" s="25">
        <v>16</v>
      </c>
      <c r="J90" s="11" t="s">
        <v>154</v>
      </c>
      <c r="K90" s="1" t="s">
        <v>199</v>
      </c>
      <c r="L90" s="17">
        <f>E90/(H90*2)</f>
        <v>2.25</v>
      </c>
      <c r="M90" s="33" t="s">
        <v>26</v>
      </c>
    </row>
    <row r="91" spans="1:13" ht="12.75">
      <c r="A91" s="11">
        <v>89</v>
      </c>
      <c r="B91" s="74" t="s">
        <v>200</v>
      </c>
      <c r="C91" s="47" t="s">
        <v>81</v>
      </c>
      <c r="D91" s="48">
        <v>1923</v>
      </c>
      <c r="E91" s="48">
        <v>156</v>
      </c>
      <c r="F91" s="48">
        <v>1545</v>
      </c>
      <c r="G91" s="49">
        <f>F91/E91</f>
        <v>9.903846153846153</v>
      </c>
      <c r="H91" s="48">
        <v>32</v>
      </c>
      <c r="I91" s="50">
        <v>32</v>
      </c>
      <c r="J91" s="11"/>
      <c r="K91" s="1" t="s">
        <v>201</v>
      </c>
      <c r="L91" s="17">
        <f>E91/(H91*2)</f>
        <v>2.4375</v>
      </c>
      <c r="M91" s="33" t="s">
        <v>26</v>
      </c>
    </row>
    <row r="92" spans="1:13" ht="12.75">
      <c r="A92" s="11">
        <v>90</v>
      </c>
      <c r="B92" s="63" t="s">
        <v>202</v>
      </c>
      <c r="C92" s="63" t="s">
        <v>149</v>
      </c>
      <c r="D92" s="75">
        <v>5819</v>
      </c>
      <c r="E92" s="75">
        <v>372</v>
      </c>
      <c r="F92" s="75">
        <v>3686</v>
      </c>
      <c r="G92" s="67">
        <f>F92/E92</f>
        <v>9.908602150537634</v>
      </c>
      <c r="H92" s="75">
        <v>138</v>
      </c>
      <c r="I92" s="76">
        <v>24</v>
      </c>
      <c r="J92" s="11" t="s">
        <v>203</v>
      </c>
      <c r="K92" s="1" t="s">
        <v>204</v>
      </c>
      <c r="L92" s="17">
        <f>E92/(H92*2)</f>
        <v>1.3478260869565217</v>
      </c>
      <c r="M92" s="18" t="s">
        <v>18</v>
      </c>
    </row>
    <row r="93" spans="1:13" ht="12.75">
      <c r="A93" s="11">
        <v>91</v>
      </c>
      <c r="B93" s="22" t="s">
        <v>205</v>
      </c>
      <c r="C93" s="22" t="s">
        <v>15</v>
      </c>
      <c r="D93" s="23">
        <v>1893</v>
      </c>
      <c r="E93" s="23">
        <v>170</v>
      </c>
      <c r="F93" s="23">
        <v>1677</v>
      </c>
      <c r="G93" s="24">
        <f>F93/E93</f>
        <v>9.864705882352942</v>
      </c>
      <c r="H93" s="23">
        <v>42</v>
      </c>
      <c r="I93" s="25">
        <v>24</v>
      </c>
      <c r="J93" s="11"/>
      <c r="K93" s="1" t="s">
        <v>206</v>
      </c>
      <c r="L93" s="17">
        <f>E93/(H93*2)</f>
        <v>2.0238095238095237</v>
      </c>
      <c r="M93" s="33" t="s">
        <v>26</v>
      </c>
    </row>
    <row r="94" spans="1:13" ht="12.75">
      <c r="A94" s="11">
        <v>92</v>
      </c>
      <c r="B94" s="74" t="s">
        <v>207</v>
      </c>
      <c r="C94" s="47" t="s">
        <v>81</v>
      </c>
      <c r="D94" s="48">
        <v>1870</v>
      </c>
      <c r="E94" s="48">
        <v>138</v>
      </c>
      <c r="F94" s="48">
        <v>1357</v>
      </c>
      <c r="G94" s="49">
        <f>F94/E94</f>
        <v>9.833333333333334</v>
      </c>
      <c r="H94" s="48">
        <v>43</v>
      </c>
      <c r="I94" s="50">
        <v>26</v>
      </c>
      <c r="J94" s="11"/>
      <c r="K94" s="1" t="s">
        <v>208</v>
      </c>
      <c r="L94" s="17">
        <f>E94/(H94*2)</f>
        <v>1.6046511627906976</v>
      </c>
      <c r="M94" s="18" t="s">
        <v>18</v>
      </c>
    </row>
    <row r="95" spans="1:13" ht="12.75">
      <c r="A95" s="11">
        <v>93</v>
      </c>
      <c r="B95" s="74" t="s">
        <v>209</v>
      </c>
      <c r="C95" s="47" t="s">
        <v>81</v>
      </c>
      <c r="D95" s="48">
        <v>1916</v>
      </c>
      <c r="E95" s="48">
        <v>165</v>
      </c>
      <c r="F95" s="48">
        <v>1632</v>
      </c>
      <c r="G95" s="49">
        <f>F95/E95</f>
        <v>9.89090909090909</v>
      </c>
      <c r="H95" s="48">
        <v>34</v>
      </c>
      <c r="I95" s="50">
        <v>32</v>
      </c>
      <c r="J95" s="11"/>
      <c r="L95" s="17">
        <f>E95/(H95*2)</f>
        <v>2.426470588235294</v>
      </c>
      <c r="M95" s="33" t="s">
        <v>26</v>
      </c>
    </row>
    <row r="96" spans="1:13" ht="12.75">
      <c r="A96" s="11">
        <v>94</v>
      </c>
      <c r="B96" s="74" t="s">
        <v>210</v>
      </c>
      <c r="C96" s="47" t="s">
        <v>81</v>
      </c>
      <c r="D96" s="48">
        <v>1535</v>
      </c>
      <c r="E96" s="48">
        <v>183</v>
      </c>
      <c r="F96" s="48">
        <v>1799</v>
      </c>
      <c r="G96" s="49">
        <f>F96/E96</f>
        <v>9.830601092896174</v>
      </c>
      <c r="H96" s="48">
        <v>28</v>
      </c>
      <c r="I96" s="50">
        <v>28</v>
      </c>
      <c r="J96" s="11"/>
      <c r="L96" s="17">
        <f>E96/(H96*2)</f>
        <v>3.267857142857143</v>
      </c>
      <c r="M96" s="33" t="s">
        <v>29</v>
      </c>
    </row>
    <row r="97" spans="1:13" ht="12.75">
      <c r="A97" s="11">
        <v>95</v>
      </c>
      <c r="B97" s="74" t="s">
        <v>211</v>
      </c>
      <c r="C97" s="47" t="s">
        <v>81</v>
      </c>
      <c r="D97" s="48">
        <v>1534</v>
      </c>
      <c r="E97" s="48">
        <v>126</v>
      </c>
      <c r="F97" s="48">
        <v>1244</v>
      </c>
      <c r="G97" s="49">
        <f>F97/E97</f>
        <v>9.873015873015873</v>
      </c>
      <c r="H97" s="48">
        <v>23</v>
      </c>
      <c r="I97" s="50">
        <v>22</v>
      </c>
      <c r="J97" s="11"/>
      <c r="L97" s="17">
        <f>E97/(H97*2)</f>
        <v>2.739130434782609</v>
      </c>
      <c r="M97" s="33" t="s">
        <v>26</v>
      </c>
    </row>
    <row r="98" spans="1:13" ht="12.75">
      <c r="A98" s="11">
        <v>96</v>
      </c>
      <c r="B98" s="74" t="s">
        <v>212</v>
      </c>
      <c r="C98" s="47" t="s">
        <v>81</v>
      </c>
      <c r="D98" s="48">
        <v>1537</v>
      </c>
      <c r="E98" s="48">
        <v>142</v>
      </c>
      <c r="F98" s="48">
        <v>1401</v>
      </c>
      <c r="G98" s="49">
        <f>F98/E98</f>
        <v>9.866197183098592</v>
      </c>
      <c r="H98" s="48">
        <v>38</v>
      </c>
      <c r="I98" s="50">
        <v>20</v>
      </c>
      <c r="J98" s="11"/>
      <c r="L98" s="17">
        <f>E98/(H98*2)</f>
        <v>1.868421052631579</v>
      </c>
      <c r="M98" s="18" t="s">
        <v>18</v>
      </c>
    </row>
    <row r="99" spans="1:13" ht="12.75">
      <c r="A99" s="11">
        <v>97</v>
      </c>
      <c r="B99" s="74" t="s">
        <v>213</v>
      </c>
      <c r="C99" s="47" t="s">
        <v>81</v>
      </c>
      <c r="D99" s="48">
        <v>1763</v>
      </c>
      <c r="E99" s="48">
        <v>156</v>
      </c>
      <c r="F99" s="48">
        <v>1530</v>
      </c>
      <c r="G99" s="49">
        <f>F99/E99</f>
        <v>9.807692307692308</v>
      </c>
      <c r="H99" s="48">
        <v>29</v>
      </c>
      <c r="I99" s="50">
        <v>22</v>
      </c>
      <c r="J99" s="11"/>
      <c r="L99" s="17">
        <f>E99/(H99*2)</f>
        <v>2.689655172413793</v>
      </c>
      <c r="M99" s="33" t="s">
        <v>26</v>
      </c>
    </row>
    <row r="100" spans="1:13" ht="12.75">
      <c r="A100" s="11">
        <v>98</v>
      </c>
      <c r="B100" s="74" t="s">
        <v>214</v>
      </c>
      <c r="C100" s="47" t="s">
        <v>81</v>
      </c>
      <c r="D100" s="48">
        <v>2137</v>
      </c>
      <c r="E100" s="48">
        <v>155</v>
      </c>
      <c r="F100" s="48">
        <v>1527</v>
      </c>
      <c r="G100" s="49">
        <f>F100/E100</f>
        <v>9.851612903225806</v>
      </c>
      <c r="H100" s="48">
        <v>40</v>
      </c>
      <c r="I100" s="50">
        <v>26</v>
      </c>
      <c r="J100" s="11"/>
      <c r="L100" s="17">
        <f>E100/(H100*2)</f>
        <v>1.9375</v>
      </c>
      <c r="M100" s="18" t="s">
        <v>18</v>
      </c>
    </row>
    <row r="101" spans="1:13" ht="12.75">
      <c r="A101" s="11">
        <v>99</v>
      </c>
      <c r="B101" s="22" t="s">
        <v>215</v>
      </c>
      <c r="C101" s="41" t="s">
        <v>43</v>
      </c>
      <c r="D101" s="23">
        <v>1967</v>
      </c>
      <c r="E101" s="23">
        <v>151</v>
      </c>
      <c r="F101" s="23">
        <v>1487</v>
      </c>
      <c r="G101" s="24">
        <f>F101/E101</f>
        <v>9.847682119205299</v>
      </c>
      <c r="H101" s="23">
        <v>46</v>
      </c>
      <c r="I101" s="25">
        <v>17</v>
      </c>
      <c r="J101" s="11" t="s">
        <v>216</v>
      </c>
      <c r="L101" s="17">
        <f>E101/(H101*2)</f>
        <v>1.641304347826087</v>
      </c>
      <c r="M101" s="18" t="s">
        <v>18</v>
      </c>
    </row>
    <row r="102" spans="1:13" ht="12.75">
      <c r="A102" s="11">
        <v>100</v>
      </c>
      <c r="B102" s="74" t="s">
        <v>217</v>
      </c>
      <c r="C102" s="47" t="s">
        <v>81</v>
      </c>
      <c r="D102" s="48">
        <v>1319</v>
      </c>
      <c r="E102" s="48">
        <v>125</v>
      </c>
      <c r="F102" s="48">
        <v>1229</v>
      </c>
      <c r="G102" s="49">
        <f>F102/E102</f>
        <v>9.832</v>
      </c>
      <c r="H102" s="48">
        <v>30</v>
      </c>
      <c r="I102" s="50">
        <v>25</v>
      </c>
      <c r="J102" s="11"/>
      <c r="L102" s="17">
        <f>E102/(H102*2)</f>
        <v>2.0833333333333335</v>
      </c>
      <c r="M102" s="33" t="s">
        <v>26</v>
      </c>
    </row>
    <row r="103" spans="1:13" ht="12.75">
      <c r="A103" s="11">
        <v>101</v>
      </c>
      <c r="B103" s="74" t="s">
        <v>218</v>
      </c>
      <c r="C103" s="47" t="s">
        <v>81</v>
      </c>
      <c r="D103" s="48">
        <v>1590</v>
      </c>
      <c r="E103" s="48">
        <v>167</v>
      </c>
      <c r="F103" s="48">
        <v>1644</v>
      </c>
      <c r="G103" s="49">
        <f>F103/E103</f>
        <v>9.844311377245509</v>
      </c>
      <c r="H103" s="48">
        <v>39</v>
      </c>
      <c r="I103" s="50">
        <v>30</v>
      </c>
      <c r="J103" s="11"/>
      <c r="L103" s="17">
        <f>E103/(H103*2)</f>
        <v>2.141025641025641</v>
      </c>
      <c r="M103" s="33" t="s">
        <v>26</v>
      </c>
    </row>
    <row r="104" spans="1:13" ht="12.75">
      <c r="A104" s="11">
        <v>102</v>
      </c>
      <c r="B104" s="74" t="s">
        <v>219</v>
      </c>
      <c r="C104" s="47" t="s">
        <v>81</v>
      </c>
      <c r="D104" s="48">
        <v>993</v>
      </c>
      <c r="E104" s="48">
        <v>95</v>
      </c>
      <c r="F104" s="48">
        <v>940</v>
      </c>
      <c r="G104" s="49">
        <f>F104/E104</f>
        <v>9.894736842105264</v>
      </c>
      <c r="H104" s="48">
        <v>30</v>
      </c>
      <c r="I104" s="50">
        <v>6</v>
      </c>
      <c r="J104" s="11"/>
      <c r="L104" s="17">
        <f>E104/(H104*2)</f>
        <v>1.5833333333333333</v>
      </c>
      <c r="M104" s="18" t="s">
        <v>18</v>
      </c>
    </row>
    <row r="105" spans="1:13" ht="12.75">
      <c r="A105" s="11">
        <v>103</v>
      </c>
      <c r="B105" s="47" t="s">
        <v>220</v>
      </c>
      <c r="C105" s="47" t="s">
        <v>81</v>
      </c>
      <c r="D105" s="48">
        <v>2236</v>
      </c>
      <c r="E105" s="48">
        <v>223</v>
      </c>
      <c r="F105" s="48">
        <v>2220</v>
      </c>
      <c r="G105" s="49">
        <f>F105/E105</f>
        <v>9.955156950672645</v>
      </c>
      <c r="H105" s="48">
        <v>80</v>
      </c>
      <c r="I105" s="50">
        <v>64</v>
      </c>
      <c r="J105" s="11"/>
      <c r="K105" s="1" t="s">
        <v>221</v>
      </c>
      <c r="L105" s="17">
        <f>E105/(H105*2)</f>
        <v>1.39375</v>
      </c>
      <c r="M105" s="18" t="s">
        <v>18</v>
      </c>
    </row>
    <row r="106" spans="1:13" ht="12.75">
      <c r="A106" s="11">
        <v>104</v>
      </c>
      <c r="B106" s="22" t="s">
        <v>222</v>
      </c>
      <c r="C106" s="22" t="s">
        <v>15</v>
      </c>
      <c r="D106" s="23">
        <v>1737</v>
      </c>
      <c r="E106" s="23">
        <v>116</v>
      </c>
      <c r="F106" s="23">
        <v>1147</v>
      </c>
      <c r="G106" s="24">
        <f>F106/E106</f>
        <v>9.887931034482758</v>
      </c>
      <c r="H106" s="23">
        <v>37</v>
      </c>
      <c r="I106" s="25">
        <v>20</v>
      </c>
      <c r="J106" s="11"/>
      <c r="L106" s="17">
        <f>E106/(H106*2)</f>
        <v>1.5675675675675675</v>
      </c>
      <c r="M106" s="18" t="s">
        <v>18</v>
      </c>
    </row>
    <row r="107" spans="1:13" ht="12.75">
      <c r="A107" s="11">
        <v>105</v>
      </c>
      <c r="B107" s="47" t="s">
        <v>223</v>
      </c>
      <c r="C107" s="47" t="s">
        <v>81</v>
      </c>
      <c r="D107" s="48">
        <v>2016</v>
      </c>
      <c r="E107" s="48">
        <v>144</v>
      </c>
      <c r="F107" s="48">
        <v>1412</v>
      </c>
      <c r="G107" s="49">
        <f>F107/E107</f>
        <v>9.805555555555555</v>
      </c>
      <c r="H107" s="48">
        <v>45</v>
      </c>
      <c r="I107" s="50">
        <v>24</v>
      </c>
      <c r="J107" s="11"/>
      <c r="L107" s="17">
        <f>E107/(H107*2)</f>
        <v>1.6</v>
      </c>
      <c r="M107" s="18" t="s">
        <v>18</v>
      </c>
    </row>
    <row r="108" spans="1:13" ht="12.75">
      <c r="A108" s="11">
        <v>106</v>
      </c>
      <c r="B108" s="47" t="s">
        <v>224</v>
      </c>
      <c r="C108" s="47" t="s">
        <v>81</v>
      </c>
      <c r="D108" s="48">
        <v>1683</v>
      </c>
      <c r="E108" s="48">
        <v>141</v>
      </c>
      <c r="F108" s="48">
        <v>1380</v>
      </c>
      <c r="G108" s="49">
        <f>F108/E108</f>
        <v>9.787234042553191</v>
      </c>
      <c r="H108" s="48">
        <v>55</v>
      </c>
      <c r="I108" s="50">
        <v>18</v>
      </c>
      <c r="J108" s="11"/>
      <c r="L108" s="17">
        <f>E108/(H108*2)</f>
        <v>1.2818181818181817</v>
      </c>
      <c r="M108" s="18" t="s">
        <v>18</v>
      </c>
    </row>
    <row r="109" spans="1:13" ht="12.75">
      <c r="A109" s="11">
        <v>107</v>
      </c>
      <c r="B109" s="47" t="s">
        <v>225</v>
      </c>
      <c r="C109" s="47" t="s">
        <v>81</v>
      </c>
      <c r="D109" s="48">
        <v>2292</v>
      </c>
      <c r="E109" s="48">
        <v>174</v>
      </c>
      <c r="F109" s="48">
        <v>1714</v>
      </c>
      <c r="G109" s="49">
        <f>F109/E109</f>
        <v>9.850574712643677</v>
      </c>
      <c r="H109" s="48">
        <v>57</v>
      </c>
      <c r="I109" s="50">
        <v>24</v>
      </c>
      <c r="J109" s="11"/>
      <c r="K109" s="1" t="s">
        <v>226</v>
      </c>
      <c r="L109" s="17">
        <f>E109/(H109*2)</f>
        <v>1.5263157894736843</v>
      </c>
      <c r="M109" s="18" t="s">
        <v>18</v>
      </c>
    </row>
    <row r="110" spans="1:13" ht="12.75">
      <c r="A110" s="11">
        <v>108</v>
      </c>
      <c r="B110" s="47" t="s">
        <v>227</v>
      </c>
      <c r="C110" s="47" t="s">
        <v>81</v>
      </c>
      <c r="D110" s="48">
        <v>4215</v>
      </c>
      <c r="E110" s="48">
        <v>240</v>
      </c>
      <c r="F110" s="48">
        <v>2376</v>
      </c>
      <c r="G110" s="49">
        <f>F110/E110</f>
        <v>9.9</v>
      </c>
      <c r="H110" s="48">
        <v>149</v>
      </c>
      <c r="I110" s="50">
        <v>16</v>
      </c>
      <c r="J110" s="11"/>
      <c r="K110" s="1" t="s">
        <v>228</v>
      </c>
      <c r="L110" s="17">
        <f>E110/(H110*2)</f>
        <v>0.8053691275167785</v>
      </c>
      <c r="M110" s="77" t="s">
        <v>19</v>
      </c>
    </row>
    <row r="111" spans="1:13" ht="12.75">
      <c r="A111" s="11">
        <v>109</v>
      </c>
      <c r="B111" s="22" t="s">
        <v>229</v>
      </c>
      <c r="C111" s="22" t="s">
        <v>15</v>
      </c>
      <c r="D111" s="23">
        <v>1798</v>
      </c>
      <c r="E111" s="23">
        <v>154</v>
      </c>
      <c r="F111" s="23">
        <v>1526</v>
      </c>
      <c r="G111" s="24">
        <f>F111/E111</f>
        <v>9.909090909090908</v>
      </c>
      <c r="H111" s="23">
        <v>34</v>
      </c>
      <c r="I111" s="25">
        <v>16</v>
      </c>
      <c r="J111" s="11" t="s">
        <v>154</v>
      </c>
      <c r="L111" s="17">
        <f>E111/(H111*2)</f>
        <v>2.264705882352941</v>
      </c>
      <c r="M111" s="33" t="s">
        <v>26</v>
      </c>
    </row>
    <row r="112" spans="1:13" ht="12.75">
      <c r="A112" s="11">
        <v>110</v>
      </c>
      <c r="B112" s="78" t="s">
        <v>23</v>
      </c>
      <c r="C112" s="78" t="s">
        <v>24</v>
      </c>
      <c r="D112" s="79">
        <v>1338</v>
      </c>
      <c r="E112" s="80">
        <v>151</v>
      </c>
      <c r="F112" s="80">
        <v>1476</v>
      </c>
      <c r="G112" s="31">
        <f>F112/E112</f>
        <v>9.774834437086092</v>
      </c>
      <c r="H112" s="80">
        <v>31</v>
      </c>
      <c r="I112" s="81">
        <v>10</v>
      </c>
      <c r="J112" s="54" t="s">
        <v>230</v>
      </c>
      <c r="K112" s="1" t="s">
        <v>231</v>
      </c>
      <c r="L112" s="17">
        <f>E112/(H112*2)</f>
        <v>2.435483870967742</v>
      </c>
      <c r="M112" s="33" t="s">
        <v>26</v>
      </c>
    </row>
    <row r="113" spans="1:13" ht="12.75">
      <c r="A113" s="11">
        <v>111</v>
      </c>
      <c r="B113" s="62" t="s">
        <v>232</v>
      </c>
      <c r="C113" s="62" t="s">
        <v>15</v>
      </c>
      <c r="D113" s="43">
        <v>1477</v>
      </c>
      <c r="E113" s="23">
        <v>135</v>
      </c>
      <c r="F113" s="23">
        <v>1337</v>
      </c>
      <c r="G113" s="24">
        <f>F113/E113</f>
        <v>9.903703703703703</v>
      </c>
      <c r="H113" s="23">
        <v>49</v>
      </c>
      <c r="I113" s="61">
        <v>20</v>
      </c>
      <c r="K113" s="1" t="s">
        <v>233</v>
      </c>
      <c r="L113" s="17">
        <f>E113/(H113*2)</f>
        <v>1.3775510204081634</v>
      </c>
      <c r="M113" s="18" t="s">
        <v>18</v>
      </c>
    </row>
    <row r="114" spans="1:13" ht="12.75">
      <c r="A114" s="11">
        <v>112</v>
      </c>
      <c r="B114" s="62" t="s">
        <v>234</v>
      </c>
      <c r="C114" s="62" t="s">
        <v>15</v>
      </c>
      <c r="D114" s="58">
        <v>1659</v>
      </c>
      <c r="E114" s="59">
        <v>143</v>
      </c>
      <c r="F114" s="59">
        <v>1415</v>
      </c>
      <c r="G114" s="24">
        <f>F114/E114</f>
        <v>9.895104895104895</v>
      </c>
      <c r="H114" s="59">
        <v>41</v>
      </c>
      <c r="I114" s="60">
        <v>20</v>
      </c>
      <c r="J114" s="57"/>
      <c r="L114" s="17">
        <f>E114/(H114*2)</f>
        <v>1.7439024390243902</v>
      </c>
      <c r="M114" s="18" t="s">
        <v>18</v>
      </c>
    </row>
    <row r="115" spans="1:13" ht="12.75">
      <c r="A115" s="11">
        <v>113</v>
      </c>
      <c r="B115" s="62" t="s">
        <v>235</v>
      </c>
      <c r="C115" s="62" t="s">
        <v>15</v>
      </c>
      <c r="D115" s="58">
        <v>1503</v>
      </c>
      <c r="E115" s="59">
        <v>123</v>
      </c>
      <c r="F115" s="59">
        <v>1222</v>
      </c>
      <c r="G115" s="24">
        <f>F115/E115</f>
        <v>9.934959349593496</v>
      </c>
      <c r="H115" s="59">
        <v>43</v>
      </c>
      <c r="I115" s="60">
        <v>25</v>
      </c>
      <c r="J115" s="54" t="s">
        <v>236</v>
      </c>
      <c r="L115" s="17">
        <f>E115/(H115*2)</f>
        <v>1.430232558139535</v>
      </c>
      <c r="M115" s="18" t="s">
        <v>18</v>
      </c>
    </row>
    <row r="116" spans="1:13" ht="12.75">
      <c r="A116" s="11">
        <v>114</v>
      </c>
      <c r="B116" s="62" t="s">
        <v>237</v>
      </c>
      <c r="C116" s="22" t="s">
        <v>15</v>
      </c>
      <c r="D116" s="43">
        <v>1667</v>
      </c>
      <c r="E116" s="23">
        <v>122</v>
      </c>
      <c r="F116" s="23">
        <v>1202</v>
      </c>
      <c r="G116" s="24">
        <f>F116/E116</f>
        <v>9.852459016393443</v>
      </c>
      <c r="H116" s="23">
        <v>29</v>
      </c>
      <c r="I116" s="61">
        <v>17</v>
      </c>
      <c r="L116" s="17">
        <f>E116/(H116*2)</f>
        <v>2.103448275862069</v>
      </c>
      <c r="M116" s="33" t="s">
        <v>26</v>
      </c>
    </row>
    <row r="117" spans="1:13" ht="12.75">
      <c r="A117" s="11">
        <v>115</v>
      </c>
      <c r="B117" s="62" t="s">
        <v>238</v>
      </c>
      <c r="C117" s="41" t="s">
        <v>43</v>
      </c>
      <c r="D117" s="58">
        <v>3042</v>
      </c>
      <c r="E117" s="59">
        <v>146</v>
      </c>
      <c r="F117" s="59">
        <v>1448</v>
      </c>
      <c r="G117" s="24">
        <f>F117/E117</f>
        <v>9.917808219178083</v>
      </c>
      <c r="H117" s="59">
        <v>27</v>
      </c>
      <c r="I117" s="60">
        <v>14</v>
      </c>
      <c r="J117" s="54" t="s">
        <v>239</v>
      </c>
      <c r="L117" s="17">
        <f>E117/(H117*2)</f>
        <v>2.7037037037037037</v>
      </c>
      <c r="M117" s="33" t="s">
        <v>26</v>
      </c>
    </row>
    <row r="118" spans="1:13" ht="12.75">
      <c r="A118" s="11">
        <v>116</v>
      </c>
      <c r="B118" s="62" t="s">
        <v>240</v>
      </c>
      <c r="C118" s="41" t="s">
        <v>43</v>
      </c>
      <c r="D118" s="43">
        <v>3477</v>
      </c>
      <c r="E118" s="23">
        <v>145</v>
      </c>
      <c r="F118" s="23">
        <v>1440</v>
      </c>
      <c r="G118" s="24">
        <f>F118/E118</f>
        <v>9.931034482758621</v>
      </c>
      <c r="H118" s="23">
        <v>28</v>
      </c>
      <c r="I118" s="61">
        <v>11</v>
      </c>
      <c r="J118" s="3" t="s">
        <v>241</v>
      </c>
      <c r="L118" s="17">
        <f>E118/(H118*2)</f>
        <v>2.5892857142857144</v>
      </c>
      <c r="M118" s="33" t="s">
        <v>26</v>
      </c>
    </row>
    <row r="119" spans="1:13" ht="12.75">
      <c r="A119" s="11">
        <v>117</v>
      </c>
      <c r="B119" s="62" t="s">
        <v>242</v>
      </c>
      <c r="C119" s="41" t="s">
        <v>43</v>
      </c>
      <c r="D119" s="58">
        <v>2967</v>
      </c>
      <c r="E119" s="59">
        <v>148</v>
      </c>
      <c r="F119" s="59">
        <v>1450</v>
      </c>
      <c r="G119" s="24">
        <f>F119/E119</f>
        <v>9.797297297297296</v>
      </c>
      <c r="H119" s="59">
        <v>30</v>
      </c>
      <c r="I119" s="60">
        <v>14</v>
      </c>
      <c r="J119" s="54" t="s">
        <v>243</v>
      </c>
      <c r="L119" s="17">
        <f>E119/(H119*2)</f>
        <v>2.466666666666667</v>
      </c>
      <c r="M119" s="33" t="s">
        <v>26</v>
      </c>
    </row>
    <row r="120" spans="1:13" ht="12.75">
      <c r="A120" s="11">
        <v>118</v>
      </c>
      <c r="B120" s="62" t="s">
        <v>244</v>
      </c>
      <c r="C120" s="41" t="s">
        <v>43</v>
      </c>
      <c r="D120" s="58">
        <v>3164</v>
      </c>
      <c r="E120" s="59">
        <v>154</v>
      </c>
      <c r="F120" s="59">
        <v>1509</v>
      </c>
      <c r="G120" s="24">
        <f>F120/E120</f>
        <v>9.7987012987013</v>
      </c>
      <c r="H120" s="59">
        <v>29</v>
      </c>
      <c r="I120" s="60">
        <v>12</v>
      </c>
      <c r="J120" s="54" t="s">
        <v>216</v>
      </c>
      <c r="L120" s="17">
        <f>E120/(H120*2)</f>
        <v>2.6551724137931036</v>
      </c>
      <c r="M120" s="33" t="s">
        <v>26</v>
      </c>
    </row>
    <row r="121" spans="1:13" ht="12.75">
      <c r="A121" s="11">
        <v>119</v>
      </c>
      <c r="B121" s="62" t="s">
        <v>245</v>
      </c>
      <c r="C121" s="41" t="s">
        <v>43</v>
      </c>
      <c r="D121" s="43">
        <v>3941</v>
      </c>
      <c r="E121" s="23">
        <v>158</v>
      </c>
      <c r="F121" s="23">
        <v>1548</v>
      </c>
      <c r="G121" s="24">
        <f>F121/E121</f>
        <v>9.79746835443038</v>
      </c>
      <c r="H121" s="23">
        <v>41</v>
      </c>
      <c r="I121" s="61">
        <v>21</v>
      </c>
      <c r="J121" s="3" t="s">
        <v>189</v>
      </c>
      <c r="L121" s="17">
        <f>E121/(H121*2)</f>
        <v>1.9268292682926829</v>
      </c>
      <c r="M121" s="18" t="s">
        <v>18</v>
      </c>
    </row>
    <row r="122" spans="1:13" ht="12.75">
      <c r="A122" s="11">
        <v>120</v>
      </c>
      <c r="B122" s="62" t="s">
        <v>246</v>
      </c>
      <c r="C122" s="41" t="s">
        <v>43</v>
      </c>
      <c r="D122" s="58">
        <v>1918</v>
      </c>
      <c r="E122" s="59">
        <v>166</v>
      </c>
      <c r="F122" s="59">
        <v>1647</v>
      </c>
      <c r="G122" s="24">
        <f>F122/E122</f>
        <v>9.921686746987952</v>
      </c>
      <c r="H122" s="59">
        <v>38</v>
      </c>
      <c r="I122" s="60">
        <v>20</v>
      </c>
      <c r="J122" s="54" t="s">
        <v>247</v>
      </c>
      <c r="K122" s="1" t="s">
        <v>248</v>
      </c>
      <c r="L122" s="17">
        <f>E122/(H122*2)</f>
        <v>2.1842105263157894</v>
      </c>
      <c r="M122" s="33" t="s">
        <v>26</v>
      </c>
    </row>
    <row r="123" spans="1:13" ht="12.75">
      <c r="A123" s="11">
        <v>121</v>
      </c>
      <c r="B123" s="62" t="s">
        <v>249</v>
      </c>
      <c r="C123" s="62" t="s">
        <v>15</v>
      </c>
      <c r="D123" s="58">
        <v>2426</v>
      </c>
      <c r="E123" s="59">
        <v>125</v>
      </c>
      <c r="F123" s="59">
        <v>1231</v>
      </c>
      <c r="G123" s="24">
        <f>F123/E123</f>
        <v>9.848</v>
      </c>
      <c r="H123" s="59">
        <v>37</v>
      </c>
      <c r="I123" s="60">
        <v>19</v>
      </c>
      <c r="J123" s="54" t="s">
        <v>250</v>
      </c>
      <c r="K123" s="1" t="s">
        <v>251</v>
      </c>
      <c r="L123" s="17">
        <f>E123/(H123*2)</f>
        <v>1.6891891891891893</v>
      </c>
      <c r="M123" s="18" t="s">
        <v>18</v>
      </c>
    </row>
    <row r="124" spans="1:13" ht="12.75">
      <c r="A124" s="11">
        <v>122</v>
      </c>
      <c r="B124" s="63" t="s">
        <v>252</v>
      </c>
      <c r="C124" s="64" t="s">
        <v>149</v>
      </c>
      <c r="D124" s="65">
        <v>1168</v>
      </c>
      <c r="E124" s="66">
        <v>82</v>
      </c>
      <c r="F124" s="66">
        <v>811</v>
      </c>
      <c r="G124" s="67">
        <f>F124/E124</f>
        <v>9.890243902439025</v>
      </c>
      <c r="H124" s="66">
        <v>26</v>
      </c>
      <c r="I124" s="68">
        <v>10</v>
      </c>
      <c r="J124" s="54" t="s">
        <v>253</v>
      </c>
      <c r="K124" s="1" t="s">
        <v>254</v>
      </c>
      <c r="L124" s="17">
        <f>E124/(H124*2)</f>
        <v>1.5769230769230769</v>
      </c>
      <c r="M124" s="18" t="s">
        <v>18</v>
      </c>
    </row>
    <row r="125" spans="1:13" ht="12.75">
      <c r="A125" s="11">
        <v>123</v>
      </c>
      <c r="B125" s="22" t="s">
        <v>255</v>
      </c>
      <c r="C125" s="62" t="s">
        <v>15</v>
      </c>
      <c r="D125" s="43">
        <v>1259</v>
      </c>
      <c r="E125" s="23">
        <v>81</v>
      </c>
      <c r="F125" s="23">
        <v>804</v>
      </c>
      <c r="G125" s="24">
        <f>F125/E125</f>
        <v>9.925925925925926</v>
      </c>
      <c r="H125" s="23">
        <v>23</v>
      </c>
      <c r="I125" s="61">
        <v>19</v>
      </c>
      <c r="L125" s="17">
        <f>E125/(H125*2)</f>
        <v>1.7608695652173914</v>
      </c>
      <c r="M125" s="18" t="s">
        <v>18</v>
      </c>
    </row>
    <row r="126" spans="1:13" ht="12.75">
      <c r="A126" s="11">
        <v>124</v>
      </c>
      <c r="B126" s="22" t="s">
        <v>256</v>
      </c>
      <c r="C126" s="62" t="s">
        <v>15</v>
      </c>
      <c r="D126" s="58">
        <v>637</v>
      </c>
      <c r="E126" s="59">
        <v>49</v>
      </c>
      <c r="F126" s="59">
        <v>484</v>
      </c>
      <c r="G126" s="24">
        <f>F126/E126</f>
        <v>9.877551020408163</v>
      </c>
      <c r="H126" s="59">
        <v>6</v>
      </c>
      <c r="I126" s="60">
        <v>5</v>
      </c>
      <c r="J126" s="57" t="s">
        <v>257</v>
      </c>
      <c r="L126" s="17">
        <f>E126/(H126*2)</f>
        <v>4.083333333333333</v>
      </c>
      <c r="M126" s="82" t="s">
        <v>34</v>
      </c>
    </row>
    <row r="127" spans="1:13" ht="12.75">
      <c r="A127" s="11">
        <v>125</v>
      </c>
      <c r="B127" s="22" t="s">
        <v>258</v>
      </c>
      <c r="C127" s="62" t="s">
        <v>15</v>
      </c>
      <c r="D127" s="58">
        <v>1237</v>
      </c>
      <c r="E127" s="59">
        <v>70</v>
      </c>
      <c r="F127" s="59">
        <v>678</v>
      </c>
      <c r="G127" s="24">
        <f>F127/E127</f>
        <v>9.685714285714285</v>
      </c>
      <c r="H127" s="59">
        <v>19</v>
      </c>
      <c r="I127" s="60">
        <v>19</v>
      </c>
      <c r="J127" s="54" t="s">
        <v>259</v>
      </c>
      <c r="L127" s="17">
        <f>E127/(H127*2)</f>
        <v>1.8421052631578947</v>
      </c>
      <c r="M127" s="18" t="s">
        <v>18</v>
      </c>
    </row>
    <row r="128" spans="1:13" ht="12.75">
      <c r="A128" s="11">
        <v>126</v>
      </c>
      <c r="B128" s="22" t="s">
        <v>260</v>
      </c>
      <c r="C128" s="22" t="s">
        <v>15</v>
      </c>
      <c r="D128" s="43">
        <v>1891</v>
      </c>
      <c r="E128" s="23">
        <v>147</v>
      </c>
      <c r="F128" s="23">
        <v>1446</v>
      </c>
      <c r="G128" s="24">
        <f>F128/E128</f>
        <v>9.83673469387755</v>
      </c>
      <c r="H128" s="23">
        <v>56</v>
      </c>
      <c r="I128" s="61">
        <v>16</v>
      </c>
      <c r="K128" s="1" t="s">
        <v>261</v>
      </c>
      <c r="L128" s="17">
        <f>E128/(H128*2)</f>
        <v>1.3125</v>
      </c>
      <c r="M128" s="18" t="s">
        <v>18</v>
      </c>
    </row>
    <row r="129" spans="1:13" ht="12.75">
      <c r="A129" s="11">
        <v>127</v>
      </c>
      <c r="B129" s="22" t="s">
        <v>262</v>
      </c>
      <c r="C129" s="83" t="s">
        <v>43</v>
      </c>
      <c r="D129" s="58">
        <v>1579</v>
      </c>
      <c r="E129" s="59">
        <v>107</v>
      </c>
      <c r="F129" s="59">
        <v>1062</v>
      </c>
      <c r="G129" s="24">
        <f>F129/E129</f>
        <v>9.925233644859814</v>
      </c>
      <c r="H129" s="59">
        <v>36</v>
      </c>
      <c r="I129" s="60">
        <v>16</v>
      </c>
      <c r="J129" s="54" t="s">
        <v>263</v>
      </c>
      <c r="K129" s="1" t="s">
        <v>264</v>
      </c>
      <c r="L129" s="17">
        <f>E129/(H129*2)</f>
        <v>1.4861111111111112</v>
      </c>
      <c r="M129" s="18" t="s">
        <v>18</v>
      </c>
    </row>
    <row r="130" spans="1:13" ht="12.75">
      <c r="A130" s="11">
        <v>128</v>
      </c>
      <c r="B130" s="63" t="s">
        <v>265</v>
      </c>
      <c r="C130" s="63" t="s">
        <v>149</v>
      </c>
      <c r="D130" s="84">
        <v>2606</v>
      </c>
      <c r="E130" s="75">
        <v>187</v>
      </c>
      <c r="F130" s="75">
        <v>1837</v>
      </c>
      <c r="G130" s="67">
        <f>F130/E130</f>
        <v>9.823529411764707</v>
      </c>
      <c r="H130" s="75">
        <v>80</v>
      </c>
      <c r="I130" s="85">
        <v>13</v>
      </c>
      <c r="J130" s="3" t="s">
        <v>266</v>
      </c>
      <c r="K130" s="86" t="s">
        <v>267</v>
      </c>
      <c r="L130" s="17">
        <f>E130/(H130*2)</f>
        <v>1.16875</v>
      </c>
      <c r="M130" s="18" t="s">
        <v>18</v>
      </c>
    </row>
    <row r="131" spans="1:13" ht="12.75">
      <c r="A131" s="11">
        <v>129</v>
      </c>
      <c r="B131" s="62" t="s">
        <v>268</v>
      </c>
      <c r="C131" s="62" t="s">
        <v>15</v>
      </c>
      <c r="D131" s="58">
        <v>898</v>
      </c>
      <c r="E131" s="59">
        <v>51</v>
      </c>
      <c r="F131" s="59">
        <v>504</v>
      </c>
      <c r="G131" s="24">
        <f>F131/E131</f>
        <v>9.882352941176471</v>
      </c>
      <c r="H131" s="59">
        <v>14</v>
      </c>
      <c r="I131" s="60">
        <v>14</v>
      </c>
      <c r="J131" s="54" t="s">
        <v>154</v>
      </c>
      <c r="L131" s="17">
        <f>E131/(H131*2)</f>
        <v>1.8214285714285714</v>
      </c>
      <c r="M131" s="18" t="s">
        <v>18</v>
      </c>
    </row>
    <row r="132" spans="1:13" ht="12.75">
      <c r="A132" s="11">
        <v>130</v>
      </c>
      <c r="B132" s="63" t="s">
        <v>269</v>
      </c>
      <c r="C132" s="64" t="s">
        <v>149</v>
      </c>
      <c r="D132" s="65">
        <v>1177</v>
      </c>
      <c r="E132" s="66">
        <v>86</v>
      </c>
      <c r="F132" s="66">
        <v>846</v>
      </c>
      <c r="G132" s="67">
        <f>F132/E132</f>
        <v>9.837209302325581</v>
      </c>
      <c r="H132" s="66">
        <v>28</v>
      </c>
      <c r="I132" s="68">
        <v>4</v>
      </c>
      <c r="J132" s="54" t="s">
        <v>270</v>
      </c>
      <c r="K132" s="1" t="s">
        <v>271</v>
      </c>
      <c r="L132" s="17">
        <f>E132/(H132*2)</f>
        <v>1.5357142857142858</v>
      </c>
      <c r="M132" s="18" t="s">
        <v>18</v>
      </c>
    </row>
    <row r="133" spans="1:13" ht="12.75">
      <c r="A133" s="11">
        <v>131</v>
      </c>
      <c r="B133" s="62" t="s">
        <v>272</v>
      </c>
      <c r="C133" s="41" t="s">
        <v>43</v>
      </c>
      <c r="D133" s="43">
        <v>1417</v>
      </c>
      <c r="E133" s="23">
        <v>79</v>
      </c>
      <c r="F133" s="23">
        <v>782</v>
      </c>
      <c r="G133" s="24">
        <f>F133/E133</f>
        <v>9.89873417721519</v>
      </c>
      <c r="H133" s="23">
        <v>21</v>
      </c>
      <c r="I133" s="61">
        <v>12</v>
      </c>
      <c r="J133" s="3" t="s">
        <v>273</v>
      </c>
      <c r="L133" s="17">
        <f>E133/(H133*2)</f>
        <v>1.880952380952381</v>
      </c>
      <c r="M133" s="18" t="s">
        <v>18</v>
      </c>
    </row>
    <row r="134" spans="1:13" ht="12.75">
      <c r="A134" s="11">
        <v>132</v>
      </c>
      <c r="B134" s="62" t="s">
        <v>274</v>
      </c>
      <c r="C134" s="62" t="s">
        <v>15</v>
      </c>
      <c r="D134" s="58">
        <v>908</v>
      </c>
      <c r="E134" s="59">
        <v>95</v>
      </c>
      <c r="F134" s="59">
        <v>950</v>
      </c>
      <c r="G134" s="24">
        <f>F134/E134</f>
        <v>10</v>
      </c>
      <c r="H134" s="59">
        <v>26</v>
      </c>
      <c r="I134" s="60">
        <v>8</v>
      </c>
      <c r="J134" s="54"/>
      <c r="L134" s="17">
        <f>E134/(H134*2)</f>
        <v>1.8269230769230769</v>
      </c>
      <c r="M134" s="18" t="s">
        <v>18</v>
      </c>
    </row>
    <row r="135" spans="1:13" ht="12.75">
      <c r="A135" s="11">
        <v>133</v>
      </c>
      <c r="B135" s="62" t="s">
        <v>275</v>
      </c>
      <c r="C135" s="62" t="s">
        <v>15</v>
      </c>
      <c r="D135" s="58">
        <v>2101</v>
      </c>
      <c r="E135" s="59">
        <v>120</v>
      </c>
      <c r="F135" s="59">
        <v>1185</v>
      </c>
      <c r="G135" s="24">
        <f>F135/E135</f>
        <v>9.875</v>
      </c>
      <c r="H135" s="59">
        <v>33</v>
      </c>
      <c r="I135" s="60">
        <v>16</v>
      </c>
      <c r="J135" s="54" t="s">
        <v>276</v>
      </c>
      <c r="K135" s="1" t="s">
        <v>277</v>
      </c>
      <c r="L135" s="17">
        <f>E135/(H135*2)</f>
        <v>1.8181818181818181</v>
      </c>
      <c r="M135" s="18" t="s">
        <v>18</v>
      </c>
    </row>
    <row r="136" spans="1:13" ht="12.75">
      <c r="A136" s="11">
        <v>134</v>
      </c>
      <c r="B136" s="63" t="s">
        <v>278</v>
      </c>
      <c r="C136" s="63" t="s">
        <v>149</v>
      </c>
      <c r="D136" s="84">
        <v>1518</v>
      </c>
      <c r="E136" s="75">
        <v>136</v>
      </c>
      <c r="F136" s="75">
        <v>1345</v>
      </c>
      <c r="G136" s="67">
        <f>F136/E136</f>
        <v>9.889705882352942</v>
      </c>
      <c r="H136" s="75">
        <v>52</v>
      </c>
      <c r="I136" s="85">
        <v>6</v>
      </c>
      <c r="J136" s="3" t="s">
        <v>279</v>
      </c>
      <c r="K136" s="1" t="s">
        <v>280</v>
      </c>
      <c r="L136" s="17">
        <f>E136/(H136*2)</f>
        <v>1.3076923076923077</v>
      </c>
      <c r="M136" s="18" t="s">
        <v>18</v>
      </c>
    </row>
    <row r="137" spans="1:13" ht="12.75">
      <c r="A137" s="11">
        <v>135</v>
      </c>
      <c r="B137" s="62" t="s">
        <v>281</v>
      </c>
      <c r="C137" s="62" t="s">
        <v>15</v>
      </c>
      <c r="D137" s="58">
        <v>1571</v>
      </c>
      <c r="E137" s="59">
        <v>124</v>
      </c>
      <c r="F137" s="59">
        <v>1221</v>
      </c>
      <c r="G137" s="24">
        <f>F137/E137</f>
        <v>9.846774193548388</v>
      </c>
      <c r="H137" s="59">
        <v>34</v>
      </c>
      <c r="I137" s="60">
        <v>14</v>
      </c>
      <c r="J137" s="54" t="s">
        <v>282</v>
      </c>
      <c r="K137" s="1" t="s">
        <v>271</v>
      </c>
      <c r="L137" s="17">
        <f>E137/(H137*2)</f>
        <v>1.8235294117647058</v>
      </c>
      <c r="M137" s="18" t="s">
        <v>18</v>
      </c>
    </row>
    <row r="138" spans="1:13" ht="12.75">
      <c r="A138" s="11">
        <v>136</v>
      </c>
      <c r="B138" s="22" t="s">
        <v>283</v>
      </c>
      <c r="C138" s="22" t="s">
        <v>15</v>
      </c>
      <c r="D138" s="43">
        <v>1859</v>
      </c>
      <c r="E138" s="23">
        <v>149</v>
      </c>
      <c r="F138" s="23">
        <v>1468</v>
      </c>
      <c r="G138" s="24">
        <f>F138/E138</f>
        <v>9.85234899328859</v>
      </c>
      <c r="H138" s="23">
        <v>46</v>
      </c>
      <c r="I138" s="61">
        <v>10</v>
      </c>
      <c r="J138" s="3" t="s">
        <v>284</v>
      </c>
      <c r="K138" s="86" t="s">
        <v>285</v>
      </c>
      <c r="L138" s="17">
        <f>E138/(H138*2)</f>
        <v>1.6195652173913044</v>
      </c>
      <c r="M138" s="18" t="s">
        <v>18</v>
      </c>
    </row>
    <row r="139" spans="1:13" ht="12.75">
      <c r="A139" s="11">
        <v>137</v>
      </c>
      <c r="B139" s="62" t="s">
        <v>286</v>
      </c>
      <c r="C139" s="62" t="s">
        <v>15</v>
      </c>
      <c r="D139" s="58">
        <v>1150</v>
      </c>
      <c r="E139" s="59">
        <v>85</v>
      </c>
      <c r="F139" s="59">
        <v>844</v>
      </c>
      <c r="G139" s="24">
        <f>F139/E139</f>
        <v>9.929411764705883</v>
      </c>
      <c r="H139" s="59">
        <v>34</v>
      </c>
      <c r="I139" s="60">
        <v>18</v>
      </c>
      <c r="J139" s="54" t="s">
        <v>287</v>
      </c>
      <c r="L139" s="17">
        <f>E139/(H139*2)</f>
        <v>1.25</v>
      </c>
      <c r="M139" s="18" t="s">
        <v>18</v>
      </c>
    </row>
    <row r="140" spans="1:13" ht="12.75">
      <c r="A140" s="11">
        <v>138</v>
      </c>
      <c r="B140" s="29" t="s">
        <v>288</v>
      </c>
      <c r="C140" s="29" t="s">
        <v>24</v>
      </c>
      <c r="D140" s="87">
        <v>626</v>
      </c>
      <c r="E140" s="30">
        <v>51</v>
      </c>
      <c r="F140" s="30">
        <v>504</v>
      </c>
      <c r="G140" s="31">
        <f>F140/E140</f>
        <v>9.882352941176471</v>
      </c>
      <c r="H140" s="30">
        <v>12</v>
      </c>
      <c r="I140" s="88">
        <v>2</v>
      </c>
      <c r="J140" s="3" t="s">
        <v>289</v>
      </c>
      <c r="L140" s="17">
        <f>E140/(H140*2)</f>
        <v>2.125</v>
      </c>
      <c r="M140" s="82" t="s">
        <v>26</v>
      </c>
    </row>
    <row r="141" spans="1:13" ht="12.75">
      <c r="A141" s="11">
        <v>139</v>
      </c>
      <c r="B141" s="63" t="s">
        <v>290</v>
      </c>
      <c r="C141" s="63" t="s">
        <v>149</v>
      </c>
      <c r="D141" s="84">
        <v>1804</v>
      </c>
      <c r="E141" s="75">
        <v>104</v>
      </c>
      <c r="F141" s="75">
        <v>1009</v>
      </c>
      <c r="G141" s="67">
        <f>F141/E141</f>
        <v>9.701923076923077</v>
      </c>
      <c r="H141" s="75">
        <v>40</v>
      </c>
      <c r="I141" s="85">
        <v>2</v>
      </c>
      <c r="J141" s="54" t="s">
        <v>291</v>
      </c>
      <c r="K141" s="1" t="s">
        <v>292</v>
      </c>
      <c r="L141" s="89">
        <f>E141/(H141*2)</f>
        <v>1.3</v>
      </c>
      <c r="M141" s="18" t="s">
        <v>18</v>
      </c>
    </row>
    <row r="142" spans="1:13" ht="12.75">
      <c r="A142" s="11">
        <v>140</v>
      </c>
      <c r="B142" s="63" t="s">
        <v>293</v>
      </c>
      <c r="C142" s="64" t="s">
        <v>149</v>
      </c>
      <c r="D142" s="65">
        <v>1289</v>
      </c>
      <c r="E142" s="66">
        <v>69</v>
      </c>
      <c r="F142" s="66">
        <v>678</v>
      </c>
      <c r="G142" s="67">
        <f>F142/E142</f>
        <v>9.826086956521738</v>
      </c>
      <c r="H142" s="66">
        <v>31</v>
      </c>
      <c r="I142" s="68">
        <v>4</v>
      </c>
      <c r="J142" s="54" t="s">
        <v>294</v>
      </c>
      <c r="K142" s="1" t="s">
        <v>295</v>
      </c>
      <c r="L142" s="89">
        <f>E142/(H142*2)</f>
        <v>1.1129032258064515</v>
      </c>
      <c r="M142" s="18" t="s">
        <v>18</v>
      </c>
    </row>
    <row r="143" spans="1:13" ht="12.75">
      <c r="A143" s="11">
        <v>141</v>
      </c>
      <c r="B143" s="63" t="s">
        <v>296</v>
      </c>
      <c r="C143" s="64" t="s">
        <v>149</v>
      </c>
      <c r="D143" s="65">
        <v>1024</v>
      </c>
      <c r="E143" s="66">
        <v>68</v>
      </c>
      <c r="F143" s="66">
        <v>674</v>
      </c>
      <c r="G143" s="67">
        <f>F143/E143</f>
        <v>9.911764705882353</v>
      </c>
      <c r="H143" s="66">
        <v>30</v>
      </c>
      <c r="I143" s="68">
        <v>4</v>
      </c>
      <c r="J143" s="54" t="s">
        <v>297</v>
      </c>
      <c r="L143" s="17">
        <f>E143/(H143*2)</f>
        <v>1.1333333333333333</v>
      </c>
      <c r="M143" s="18" t="s">
        <v>18</v>
      </c>
    </row>
    <row r="144" spans="1:13" ht="12.75">
      <c r="A144" s="11">
        <v>142</v>
      </c>
      <c r="B144" s="29" t="s">
        <v>298</v>
      </c>
      <c r="C144" s="29" t="s">
        <v>24</v>
      </c>
      <c r="D144" s="87">
        <v>677</v>
      </c>
      <c r="E144" s="30">
        <v>59</v>
      </c>
      <c r="F144" s="30">
        <v>580</v>
      </c>
      <c r="G144" s="31">
        <f>F144/E144</f>
        <v>9.830508474576272</v>
      </c>
      <c r="H144" s="30">
        <v>10</v>
      </c>
      <c r="I144" s="88">
        <v>2</v>
      </c>
      <c r="J144" s="3" t="s">
        <v>299</v>
      </c>
      <c r="L144" s="17">
        <f>E144/(H144*2)</f>
        <v>2.95</v>
      </c>
      <c r="M144" s="82" t="s">
        <v>26</v>
      </c>
    </row>
    <row r="145" spans="1:13" ht="12.75">
      <c r="A145" s="11">
        <v>143</v>
      </c>
      <c r="B145" s="63" t="s">
        <v>300</v>
      </c>
      <c r="C145" s="63" t="s">
        <v>149</v>
      </c>
      <c r="D145" s="84">
        <v>3725</v>
      </c>
      <c r="E145" s="75">
        <v>140</v>
      </c>
      <c r="F145" s="75">
        <v>1385</v>
      </c>
      <c r="G145" s="67">
        <f>F145/E145</f>
        <v>9.892857142857142</v>
      </c>
      <c r="H145" s="75">
        <v>48</v>
      </c>
      <c r="I145" s="85">
        <v>4</v>
      </c>
      <c r="J145" s="54" t="s">
        <v>301</v>
      </c>
      <c r="L145" s="89">
        <f>E145/(H145*2)</f>
        <v>1.4583333333333333</v>
      </c>
      <c r="M145" s="18" t="s">
        <v>18</v>
      </c>
    </row>
    <row r="146" spans="1:13" ht="12.75">
      <c r="A146" s="11">
        <v>144</v>
      </c>
      <c r="B146" s="63" t="s">
        <v>302</v>
      </c>
      <c r="C146" s="64" t="s">
        <v>149</v>
      </c>
      <c r="D146" s="65">
        <v>1069</v>
      </c>
      <c r="E146" s="66">
        <v>63</v>
      </c>
      <c r="F146" s="66">
        <v>617</v>
      </c>
      <c r="G146" s="67">
        <f>F146/E146</f>
        <v>9.793650793650794</v>
      </c>
      <c r="H146" s="66">
        <v>26</v>
      </c>
      <c r="I146" s="68">
        <v>0</v>
      </c>
      <c r="J146" s="54" t="s">
        <v>303</v>
      </c>
      <c r="L146" s="89">
        <f>E146/(H146*2)</f>
        <v>1.2115384615384615</v>
      </c>
      <c r="M146" s="18" t="s">
        <v>18</v>
      </c>
    </row>
    <row r="147" spans="1:13" ht="12.75">
      <c r="A147" s="11">
        <v>145</v>
      </c>
      <c r="B147" s="62" t="s">
        <v>304</v>
      </c>
      <c r="C147" s="62" t="s">
        <v>15</v>
      </c>
      <c r="D147" s="58">
        <v>853</v>
      </c>
      <c r="E147" s="59">
        <v>37</v>
      </c>
      <c r="F147" s="59">
        <v>366</v>
      </c>
      <c r="G147" s="24">
        <f>F147/E147</f>
        <v>9.891891891891891</v>
      </c>
      <c r="H147" s="59">
        <v>14</v>
      </c>
      <c r="I147" s="60">
        <v>6</v>
      </c>
      <c r="J147" s="57" t="s">
        <v>305</v>
      </c>
      <c r="K147" s="86" t="s">
        <v>233</v>
      </c>
      <c r="L147" s="17">
        <f>E147/(H147*2)</f>
        <v>1.3214285714285714</v>
      </c>
      <c r="M147" s="18" t="s">
        <v>18</v>
      </c>
    </row>
    <row r="148" spans="1:13" ht="12.75">
      <c r="A148" s="11">
        <v>146</v>
      </c>
      <c r="B148" s="22" t="s">
        <v>306</v>
      </c>
      <c r="C148" s="22" t="s">
        <v>15</v>
      </c>
      <c r="D148" s="43">
        <v>898</v>
      </c>
      <c r="E148" s="23">
        <v>69</v>
      </c>
      <c r="F148" s="23">
        <v>684</v>
      </c>
      <c r="G148" s="24">
        <f>F148/E148</f>
        <v>9.91304347826087</v>
      </c>
      <c r="H148" s="23">
        <v>17</v>
      </c>
      <c r="I148" s="61">
        <v>6</v>
      </c>
      <c r="K148" s="1" t="s">
        <v>307</v>
      </c>
      <c r="L148" s="17">
        <f>E148/(H148*2)</f>
        <v>2.0294117647058822</v>
      </c>
      <c r="M148" s="82" t="s">
        <v>26</v>
      </c>
    </row>
    <row r="149" spans="1:13" ht="12.75">
      <c r="A149" s="11">
        <v>147</v>
      </c>
      <c r="B149" s="22" t="s">
        <v>308</v>
      </c>
      <c r="C149" s="22" t="s">
        <v>15</v>
      </c>
      <c r="D149" s="43">
        <v>1776</v>
      </c>
      <c r="E149" s="23">
        <v>89</v>
      </c>
      <c r="F149" s="23">
        <v>878</v>
      </c>
      <c r="G149" s="24">
        <f>F149/E149</f>
        <v>9.865168539325843</v>
      </c>
      <c r="H149" s="23">
        <v>32</v>
      </c>
      <c r="I149" s="61">
        <v>4</v>
      </c>
      <c r="K149" s="1" t="s">
        <v>309</v>
      </c>
      <c r="L149" s="89">
        <f>E149/(H149*2)</f>
        <v>1.390625</v>
      </c>
      <c r="M149" s="18" t="s">
        <v>18</v>
      </c>
    </row>
    <row r="150" spans="1:13" ht="12.75">
      <c r="A150" s="11">
        <v>148</v>
      </c>
      <c r="B150" s="62" t="s">
        <v>310</v>
      </c>
      <c r="C150" s="62" t="s">
        <v>15</v>
      </c>
      <c r="D150" s="58">
        <v>805</v>
      </c>
      <c r="E150" s="59">
        <v>54</v>
      </c>
      <c r="F150" s="59">
        <v>532</v>
      </c>
      <c r="G150" s="24">
        <f>F150/E150</f>
        <v>9.851851851851851</v>
      </c>
      <c r="H150" s="59">
        <v>13</v>
      </c>
      <c r="I150" s="60">
        <v>0</v>
      </c>
      <c r="J150" s="54" t="s">
        <v>154</v>
      </c>
      <c r="K150" s="86" t="s">
        <v>311</v>
      </c>
      <c r="L150" s="89">
        <f>E150/(H150*2)</f>
        <v>2.076923076923077</v>
      </c>
      <c r="M150" s="82" t="s">
        <v>26</v>
      </c>
    </row>
    <row r="151" spans="1:13" ht="12.75">
      <c r="A151" s="11">
        <v>149</v>
      </c>
      <c r="B151" s="22" t="s">
        <v>312</v>
      </c>
      <c r="C151" s="22" t="s">
        <v>15</v>
      </c>
      <c r="D151" s="43">
        <v>641</v>
      </c>
      <c r="E151" s="23">
        <v>61</v>
      </c>
      <c r="F151" s="23">
        <v>600</v>
      </c>
      <c r="G151" s="24">
        <f>F151/E151</f>
        <v>9.836065573770492</v>
      </c>
      <c r="H151" s="23">
        <v>15</v>
      </c>
      <c r="I151" s="61">
        <v>4</v>
      </c>
      <c r="J151" s="3" t="s">
        <v>154</v>
      </c>
      <c r="L151" s="17">
        <f>E151/(H151*2)</f>
        <v>2.033333333333333</v>
      </c>
      <c r="M151" s="82" t="s">
        <v>26</v>
      </c>
    </row>
    <row r="152" spans="1:13" ht="12.75">
      <c r="A152" s="11">
        <v>150</v>
      </c>
      <c r="B152" s="63" t="s">
        <v>313</v>
      </c>
      <c r="C152" s="63" t="s">
        <v>149</v>
      </c>
      <c r="D152" s="84">
        <v>1666</v>
      </c>
      <c r="E152" s="75">
        <v>76</v>
      </c>
      <c r="F152" s="75">
        <v>748</v>
      </c>
      <c r="G152" s="67">
        <f>F152/E152</f>
        <v>9.842105263157896</v>
      </c>
      <c r="H152" s="75">
        <v>28</v>
      </c>
      <c r="I152" s="85">
        <v>10</v>
      </c>
      <c r="J152" s="3" t="s">
        <v>314</v>
      </c>
      <c r="L152" s="17">
        <f>E152/(H152*2)</f>
        <v>1.3571428571428572</v>
      </c>
      <c r="M152" s="18" t="s">
        <v>18</v>
      </c>
    </row>
    <row r="153" spans="1:13" ht="12.75">
      <c r="A153" s="11">
        <v>151</v>
      </c>
      <c r="B153" s="62" t="s">
        <v>315</v>
      </c>
      <c r="C153" s="62" t="s">
        <v>15</v>
      </c>
      <c r="D153" s="58">
        <v>692</v>
      </c>
      <c r="E153" s="59">
        <v>57</v>
      </c>
      <c r="F153" s="59">
        <v>565</v>
      </c>
      <c r="G153" s="24">
        <f>F153/E153</f>
        <v>9.912280701754385</v>
      </c>
      <c r="H153" s="59">
        <v>10</v>
      </c>
      <c r="I153" s="60">
        <v>0</v>
      </c>
      <c r="J153" s="3" t="s">
        <v>316</v>
      </c>
      <c r="L153" s="89">
        <f>E153/(H153*2)</f>
        <v>2.85</v>
      </c>
      <c r="M153" s="82" t="s">
        <v>26</v>
      </c>
    </row>
    <row r="154" spans="1:13" ht="12.75">
      <c r="A154" s="11">
        <v>152</v>
      </c>
      <c r="B154" s="62" t="s">
        <v>317</v>
      </c>
      <c r="C154" s="62" t="s">
        <v>15</v>
      </c>
      <c r="D154" s="58">
        <v>1602</v>
      </c>
      <c r="E154" s="59">
        <v>100</v>
      </c>
      <c r="F154" s="59">
        <v>976</v>
      </c>
      <c r="G154" s="24">
        <f>F154/E154</f>
        <v>9.76</v>
      </c>
      <c r="H154" s="59">
        <v>24</v>
      </c>
      <c r="I154" s="60">
        <v>6</v>
      </c>
      <c r="K154" s="1" t="s">
        <v>318</v>
      </c>
      <c r="L154" s="17">
        <f>E154/(H154*2)</f>
        <v>2.0833333333333335</v>
      </c>
      <c r="M154" s="82" t="s">
        <v>26</v>
      </c>
    </row>
    <row r="155" spans="1:13" ht="12.75">
      <c r="A155" s="11">
        <v>153</v>
      </c>
      <c r="B155" s="29" t="s">
        <v>23</v>
      </c>
      <c r="C155" s="29" t="s">
        <v>24</v>
      </c>
      <c r="D155" s="87">
        <v>1052</v>
      </c>
      <c r="E155" s="30">
        <v>69</v>
      </c>
      <c r="F155" s="30">
        <v>683</v>
      </c>
      <c r="G155" s="31">
        <f>F155/E155</f>
        <v>9.898550724637682</v>
      </c>
      <c r="H155" s="30">
        <v>13</v>
      </c>
      <c r="I155" s="88">
        <v>6</v>
      </c>
      <c r="J155" s="54" t="s">
        <v>319</v>
      </c>
      <c r="L155" s="17">
        <f>E155/(H155*2)</f>
        <v>2.6538461538461537</v>
      </c>
      <c r="M155" s="82" t="s">
        <v>26</v>
      </c>
    </row>
    <row r="156" spans="1:13" ht="12.75">
      <c r="A156" s="11">
        <v>154</v>
      </c>
      <c r="B156" s="63" t="s">
        <v>320</v>
      </c>
      <c r="C156" s="63" t="s">
        <v>149</v>
      </c>
      <c r="D156" s="84">
        <v>849</v>
      </c>
      <c r="E156" s="75">
        <v>52</v>
      </c>
      <c r="F156" s="75">
        <v>505</v>
      </c>
      <c r="G156" s="67">
        <f>F156/E156</f>
        <v>9.711538461538462</v>
      </c>
      <c r="H156" s="75">
        <v>19</v>
      </c>
      <c r="I156" s="85">
        <v>2</v>
      </c>
      <c r="J156" s="54" t="s">
        <v>321</v>
      </c>
      <c r="L156" s="17">
        <f>E156/(H156*2)</f>
        <v>1.368421052631579</v>
      </c>
      <c r="M156" s="18" t="s">
        <v>18</v>
      </c>
    </row>
    <row r="157" spans="1:13" ht="12.75">
      <c r="A157" s="11">
        <v>155</v>
      </c>
      <c r="B157" s="62" t="s">
        <v>322</v>
      </c>
      <c r="C157" s="62" t="s">
        <v>15</v>
      </c>
      <c r="D157" s="58">
        <v>1753</v>
      </c>
      <c r="E157" s="59">
        <v>70</v>
      </c>
      <c r="F157" s="59">
        <v>679</v>
      </c>
      <c r="G157" s="24">
        <f>F157/E157</f>
        <v>9.7</v>
      </c>
      <c r="H157" s="59">
        <v>21</v>
      </c>
      <c r="I157" s="60">
        <v>6</v>
      </c>
      <c r="L157" s="17">
        <f>E157/(H157*2)</f>
        <v>1.6666666666666667</v>
      </c>
      <c r="M157" s="18" t="s">
        <v>18</v>
      </c>
    </row>
    <row r="158" spans="1:13" ht="12.75">
      <c r="A158" s="11">
        <v>156</v>
      </c>
      <c r="B158" s="22" t="s">
        <v>323</v>
      </c>
      <c r="C158" s="22" t="s">
        <v>15</v>
      </c>
      <c r="D158" s="43">
        <v>1020</v>
      </c>
      <c r="E158" s="23">
        <v>54</v>
      </c>
      <c r="F158" s="23">
        <v>534</v>
      </c>
      <c r="G158" s="24">
        <f>F158/E158</f>
        <v>9.88888888888889</v>
      </c>
      <c r="H158" s="23">
        <v>15</v>
      </c>
      <c r="I158" s="61">
        <v>4</v>
      </c>
      <c r="J158" s="3" t="s">
        <v>154</v>
      </c>
      <c r="L158" s="17">
        <f>E158/(H158*2)</f>
        <v>1.8</v>
      </c>
      <c r="M158" s="18" t="s">
        <v>18</v>
      </c>
    </row>
    <row r="159" spans="1:13" ht="12.75">
      <c r="A159" s="11">
        <v>157</v>
      </c>
      <c r="B159" s="63" t="s">
        <v>324</v>
      </c>
      <c r="C159" s="63" t="s">
        <v>149</v>
      </c>
      <c r="D159" s="84">
        <v>1112</v>
      </c>
      <c r="E159" s="75">
        <v>75</v>
      </c>
      <c r="F159" s="75">
        <v>740</v>
      </c>
      <c r="G159" s="67">
        <f>F159/E159</f>
        <v>9.866666666666667</v>
      </c>
      <c r="H159" s="75">
        <v>22</v>
      </c>
      <c r="I159" s="85">
        <v>4</v>
      </c>
      <c r="J159" s="3" t="s">
        <v>325</v>
      </c>
      <c r="L159" s="89">
        <f>E159/(H159*2)</f>
        <v>1.7045454545454546</v>
      </c>
      <c r="M159" s="18" t="s">
        <v>18</v>
      </c>
    </row>
    <row r="160" spans="1:13" ht="12.75">
      <c r="A160" s="11">
        <v>158</v>
      </c>
      <c r="B160" s="29" t="s">
        <v>23</v>
      </c>
      <c r="C160" s="29" t="s">
        <v>24</v>
      </c>
      <c r="D160" s="87">
        <v>541</v>
      </c>
      <c r="E160" s="30">
        <v>36</v>
      </c>
      <c r="F160" s="30">
        <v>356</v>
      </c>
      <c r="G160" s="31">
        <f>F160/E160</f>
        <v>9.88888888888889</v>
      </c>
      <c r="H160" s="30">
        <v>11</v>
      </c>
      <c r="I160" s="88">
        <v>0</v>
      </c>
      <c r="J160" s="3" t="s">
        <v>326</v>
      </c>
      <c r="L160" s="17">
        <f>E160/(H160*2)</f>
        <v>1.6363636363636365</v>
      </c>
      <c r="M160" s="18" t="s">
        <v>18</v>
      </c>
    </row>
    <row r="161" spans="1:13" ht="12.75">
      <c r="A161" s="11">
        <v>159</v>
      </c>
      <c r="B161" s="63" t="s">
        <v>327</v>
      </c>
      <c r="C161" s="64" t="s">
        <v>149</v>
      </c>
      <c r="D161" s="65">
        <v>768</v>
      </c>
      <c r="E161" s="66">
        <v>59</v>
      </c>
      <c r="F161" s="66">
        <v>546</v>
      </c>
      <c r="G161" s="67">
        <f>F161/E161</f>
        <v>9.254237288135593</v>
      </c>
      <c r="H161" s="66">
        <v>18</v>
      </c>
      <c r="I161" s="68">
        <v>9</v>
      </c>
      <c r="J161" s="3" t="s">
        <v>328</v>
      </c>
      <c r="L161" s="17">
        <f>E161/(H161*2)</f>
        <v>1.6388888888888888</v>
      </c>
      <c r="M161" s="18" t="s">
        <v>18</v>
      </c>
    </row>
    <row r="162" spans="1:13" ht="12.75">
      <c r="A162" s="11">
        <v>160</v>
      </c>
      <c r="B162" s="63" t="s">
        <v>329</v>
      </c>
      <c r="C162" s="63" t="s">
        <v>149</v>
      </c>
      <c r="D162" s="84">
        <v>1133</v>
      </c>
      <c r="E162" s="75">
        <v>68</v>
      </c>
      <c r="F162" s="75">
        <v>652</v>
      </c>
      <c r="G162" s="67">
        <f>F162/E162</f>
        <v>9.588235294117647</v>
      </c>
      <c r="H162" s="75">
        <v>28</v>
      </c>
      <c r="I162" s="85">
        <v>4</v>
      </c>
      <c r="J162" s="3" t="s">
        <v>330</v>
      </c>
      <c r="K162" s="1" t="s">
        <v>295</v>
      </c>
      <c r="L162" s="17">
        <f>E162/(H162*2)</f>
        <v>1.2142857142857142</v>
      </c>
      <c r="M162" s="18" t="s">
        <v>18</v>
      </c>
    </row>
    <row r="163" spans="1:13" ht="12.75">
      <c r="A163" s="11">
        <v>161</v>
      </c>
      <c r="B163" s="29" t="s">
        <v>23</v>
      </c>
      <c r="C163" s="78" t="s">
        <v>24</v>
      </c>
      <c r="D163" s="79">
        <v>693</v>
      </c>
      <c r="E163" s="80">
        <v>49</v>
      </c>
      <c r="F163" s="80">
        <v>482</v>
      </c>
      <c r="G163" s="31">
        <f>F163/E163</f>
        <v>9.83673469387755</v>
      </c>
      <c r="H163" s="80">
        <v>15</v>
      </c>
      <c r="I163" s="81">
        <v>8</v>
      </c>
      <c r="J163" s="3" t="s">
        <v>273</v>
      </c>
      <c r="L163" s="17">
        <f>E163/(H163*2)</f>
        <v>1.6333333333333333</v>
      </c>
      <c r="M163" s="18" t="s">
        <v>18</v>
      </c>
    </row>
    <row r="164" spans="1:13" ht="12.75">
      <c r="A164" s="11">
        <v>162</v>
      </c>
      <c r="B164" s="63" t="s">
        <v>331</v>
      </c>
      <c r="C164" s="63" t="s">
        <v>149</v>
      </c>
      <c r="D164" s="84">
        <v>787</v>
      </c>
      <c r="E164" s="75">
        <v>50</v>
      </c>
      <c r="F164" s="75">
        <v>490</v>
      </c>
      <c r="G164" s="67">
        <f>F164/E164</f>
        <v>9.8</v>
      </c>
      <c r="H164" s="75">
        <v>18</v>
      </c>
      <c r="I164" s="85">
        <v>2</v>
      </c>
      <c r="J164" s="3" t="s">
        <v>332</v>
      </c>
      <c r="L164" s="17">
        <f>E164/(H164*2)</f>
        <v>1.3888888888888888</v>
      </c>
      <c r="M164" s="18" t="s">
        <v>18</v>
      </c>
    </row>
    <row r="165" spans="1:13" ht="12.75">
      <c r="A165" s="11">
        <v>163</v>
      </c>
      <c r="B165" s="63" t="s">
        <v>333</v>
      </c>
      <c r="C165" s="63" t="s">
        <v>149</v>
      </c>
      <c r="D165" s="84">
        <v>1097</v>
      </c>
      <c r="E165" s="75">
        <v>52</v>
      </c>
      <c r="F165" s="75">
        <v>510</v>
      </c>
      <c r="G165" s="67">
        <f>F165/E165</f>
        <v>9.807692307692308</v>
      </c>
      <c r="H165" s="75">
        <v>9</v>
      </c>
      <c r="I165" s="85">
        <v>18</v>
      </c>
      <c r="J165" s="3" t="s">
        <v>334</v>
      </c>
      <c r="L165" s="17">
        <f>E165/(H165*2)</f>
        <v>2.888888888888889</v>
      </c>
      <c r="M165" s="82" t="s">
        <v>26</v>
      </c>
    </row>
    <row r="166" spans="1:13" ht="12.75">
      <c r="A166" s="11">
        <v>164</v>
      </c>
      <c r="B166" s="22" t="s">
        <v>335</v>
      </c>
      <c r="C166" s="22" t="s">
        <v>15</v>
      </c>
      <c r="D166" s="43">
        <v>908</v>
      </c>
      <c r="E166" s="23">
        <v>49</v>
      </c>
      <c r="F166" s="23">
        <v>480</v>
      </c>
      <c r="G166" s="24">
        <f>F166/E166</f>
        <v>9.795918367346939</v>
      </c>
      <c r="H166" s="23">
        <v>12</v>
      </c>
      <c r="I166" s="61">
        <v>2</v>
      </c>
      <c r="J166" s="3" t="s">
        <v>336</v>
      </c>
      <c r="L166" s="17">
        <f>E166/(H166*2)</f>
        <v>2.0416666666666665</v>
      </c>
      <c r="M166" s="82" t="s">
        <v>26</v>
      </c>
    </row>
    <row r="167" spans="1:13" ht="12.75">
      <c r="A167" s="11">
        <v>165</v>
      </c>
      <c r="B167" s="63" t="s">
        <v>337</v>
      </c>
      <c r="C167" s="64" t="s">
        <v>149</v>
      </c>
      <c r="D167" s="65">
        <v>1042</v>
      </c>
      <c r="E167" s="66">
        <v>77</v>
      </c>
      <c r="F167" s="66">
        <v>748</v>
      </c>
      <c r="G167" s="67">
        <f>F167/E167</f>
        <v>9.714285714285714</v>
      </c>
      <c r="H167" s="66">
        <v>40</v>
      </c>
      <c r="I167" s="68">
        <v>6</v>
      </c>
      <c r="J167" s="3" t="s">
        <v>338</v>
      </c>
      <c r="K167" s="1" t="s">
        <v>339</v>
      </c>
      <c r="L167" s="17">
        <f>E167/(H167*2)</f>
        <v>0.9625</v>
      </c>
      <c r="M167" s="77" t="s">
        <v>19</v>
      </c>
    </row>
    <row r="168" spans="1:13" ht="12.75">
      <c r="A168" s="11">
        <v>166</v>
      </c>
      <c r="B168" s="63" t="s">
        <v>340</v>
      </c>
      <c r="C168" s="63" t="s">
        <v>149</v>
      </c>
      <c r="D168" s="84">
        <v>935</v>
      </c>
      <c r="E168" s="75">
        <v>55</v>
      </c>
      <c r="F168" s="75">
        <v>515</v>
      </c>
      <c r="G168" s="67">
        <f>F168/E168</f>
        <v>9.363636363636363</v>
      </c>
      <c r="H168" s="75">
        <v>19</v>
      </c>
      <c r="I168" s="85">
        <v>6</v>
      </c>
      <c r="J168" s="3" t="s">
        <v>341</v>
      </c>
      <c r="L168" s="17">
        <f>E168/(H168*2)</f>
        <v>1.4473684210526316</v>
      </c>
      <c r="M168" s="18" t="s">
        <v>18</v>
      </c>
    </row>
    <row r="169" spans="1:13" ht="12.75">
      <c r="A169" s="11">
        <v>167</v>
      </c>
      <c r="B169" s="63" t="s">
        <v>342</v>
      </c>
      <c r="C169" s="63" t="s">
        <v>149</v>
      </c>
      <c r="D169" s="84">
        <v>2120</v>
      </c>
      <c r="E169" s="75">
        <v>117</v>
      </c>
      <c r="F169" s="75">
        <v>1145</v>
      </c>
      <c r="G169" s="67">
        <f>F169/E169</f>
        <v>9.786324786324787</v>
      </c>
      <c r="H169" s="75">
        <v>55</v>
      </c>
      <c r="I169" s="85">
        <v>10</v>
      </c>
      <c r="J169" s="3" t="s">
        <v>291</v>
      </c>
      <c r="L169" s="17">
        <f>E169/(H169*2)</f>
        <v>1.0636363636363637</v>
      </c>
      <c r="M169" s="18" t="s">
        <v>18</v>
      </c>
    </row>
    <row r="170" spans="1:13" ht="12.75">
      <c r="A170" s="11">
        <v>168</v>
      </c>
      <c r="B170" s="63" t="s">
        <v>343</v>
      </c>
      <c r="C170" s="63" t="s">
        <v>149</v>
      </c>
      <c r="D170" s="84">
        <v>749</v>
      </c>
      <c r="E170" s="75">
        <v>57</v>
      </c>
      <c r="F170" s="75">
        <v>556</v>
      </c>
      <c r="G170" s="67">
        <f>F170/E170</f>
        <v>9.75438596491228</v>
      </c>
      <c r="H170" s="75">
        <v>13</v>
      </c>
      <c r="I170" s="85">
        <v>0</v>
      </c>
      <c r="J170" s="3" t="s">
        <v>344</v>
      </c>
      <c r="L170" s="17">
        <f>E170/(H170*2)</f>
        <v>2.1923076923076925</v>
      </c>
      <c r="M170" s="82" t="s">
        <v>26</v>
      </c>
    </row>
    <row r="171" spans="1:13" ht="12.75">
      <c r="A171" s="11">
        <v>169</v>
      </c>
      <c r="B171" s="63" t="s">
        <v>345</v>
      </c>
      <c r="C171" s="63" t="s">
        <v>149</v>
      </c>
      <c r="D171" s="84">
        <v>1330</v>
      </c>
      <c r="E171" s="75">
        <v>76</v>
      </c>
      <c r="F171" s="75">
        <v>736</v>
      </c>
      <c r="G171" s="67">
        <f>F171/E171</f>
        <v>9.68421052631579</v>
      </c>
      <c r="H171" s="75">
        <v>27</v>
      </c>
      <c r="I171" s="85">
        <v>2</v>
      </c>
      <c r="J171" s="3" t="s">
        <v>346</v>
      </c>
      <c r="L171" s="17">
        <f>E171/(H171*2)</f>
        <v>1.4074074074074074</v>
      </c>
      <c r="M171" s="18" t="s">
        <v>18</v>
      </c>
    </row>
    <row r="172" spans="1:13" ht="12.75">
      <c r="A172" s="11">
        <v>170</v>
      </c>
      <c r="B172" s="62" t="s">
        <v>347</v>
      </c>
      <c r="C172" s="62" t="s">
        <v>15</v>
      </c>
      <c r="D172" s="58">
        <v>1955</v>
      </c>
      <c r="E172" s="59">
        <v>153</v>
      </c>
      <c r="F172" s="59">
        <v>1505</v>
      </c>
      <c r="G172" s="24">
        <f>F172/E172</f>
        <v>9.836601307189543</v>
      </c>
      <c r="H172" s="59">
        <v>54</v>
      </c>
      <c r="I172" s="60">
        <v>8</v>
      </c>
      <c r="J172" s="3" t="s">
        <v>154</v>
      </c>
      <c r="K172" s="1" t="s">
        <v>348</v>
      </c>
      <c r="L172" s="17">
        <f>E172/(H172*2)</f>
        <v>1.4166666666666667</v>
      </c>
      <c r="M172" s="18" t="s">
        <v>18</v>
      </c>
    </row>
    <row r="173" spans="1:13" ht="12.75">
      <c r="A173" s="11">
        <v>171</v>
      </c>
      <c r="B173" s="63" t="s">
        <v>349</v>
      </c>
      <c r="C173" s="63" t="s">
        <v>149</v>
      </c>
      <c r="D173" s="84">
        <v>2506</v>
      </c>
      <c r="E173" s="75">
        <v>152</v>
      </c>
      <c r="F173" s="75">
        <v>1489</v>
      </c>
      <c r="G173" s="67">
        <f>F173/E173</f>
        <v>9.796052631578947</v>
      </c>
      <c r="H173" s="75">
        <v>80</v>
      </c>
      <c r="I173" s="85">
        <v>4</v>
      </c>
      <c r="J173" s="3" t="s">
        <v>266</v>
      </c>
      <c r="L173" s="17">
        <f>E173/(H173*2)</f>
        <v>0.95</v>
      </c>
      <c r="M173" s="77" t="s">
        <v>19</v>
      </c>
    </row>
    <row r="174" spans="1:13" ht="12.75">
      <c r="A174" s="11">
        <v>172</v>
      </c>
      <c r="B174" s="29" t="s">
        <v>23</v>
      </c>
      <c r="C174" s="29" t="s">
        <v>24</v>
      </c>
      <c r="D174" s="87">
        <v>895</v>
      </c>
      <c r="E174" s="30">
        <v>47</v>
      </c>
      <c r="F174" s="30">
        <v>454</v>
      </c>
      <c r="G174" s="31">
        <f>F174/E174</f>
        <v>9.659574468085106</v>
      </c>
      <c r="H174" s="30">
        <v>11</v>
      </c>
      <c r="I174" s="88">
        <v>2</v>
      </c>
      <c r="J174" s="3" t="s">
        <v>350</v>
      </c>
      <c r="L174" s="17">
        <f>E174/(H174*2)</f>
        <v>2.1363636363636362</v>
      </c>
      <c r="M174" s="82" t="s">
        <v>26</v>
      </c>
    </row>
    <row r="175" spans="1:13" ht="12.75">
      <c r="A175" s="11">
        <v>173</v>
      </c>
      <c r="B175" s="22" t="s">
        <v>351</v>
      </c>
      <c r="C175" s="22" t="s">
        <v>15</v>
      </c>
      <c r="D175" s="43">
        <v>565</v>
      </c>
      <c r="E175" s="23">
        <v>41</v>
      </c>
      <c r="F175" s="23">
        <v>388</v>
      </c>
      <c r="G175" s="24">
        <f>F175/E175</f>
        <v>9.463414634146341</v>
      </c>
      <c r="H175" s="23">
        <v>10</v>
      </c>
      <c r="I175" s="61">
        <v>4</v>
      </c>
      <c r="J175" s="3" t="s">
        <v>352</v>
      </c>
      <c r="L175" s="17">
        <f>E175/(H175*2)</f>
        <v>2.05</v>
      </c>
      <c r="M175" s="82" t="s">
        <v>26</v>
      </c>
    </row>
    <row r="176" spans="1:13" ht="12.75">
      <c r="A176" s="11">
        <v>174</v>
      </c>
      <c r="B176" s="29" t="s">
        <v>23</v>
      </c>
      <c r="C176" s="29" t="s">
        <v>24</v>
      </c>
      <c r="D176" s="87">
        <v>1334</v>
      </c>
      <c r="E176" s="30">
        <v>54</v>
      </c>
      <c r="F176" s="30">
        <v>507</v>
      </c>
      <c r="G176" s="31">
        <f>F176/E176</f>
        <v>9.38888888888889</v>
      </c>
      <c r="H176" s="30">
        <v>19</v>
      </c>
      <c r="I176" s="88">
        <v>4</v>
      </c>
      <c r="J176" s="3" t="s">
        <v>353</v>
      </c>
      <c r="L176" s="17">
        <f>E176/(H176*2)</f>
        <v>1.4210526315789473</v>
      </c>
      <c r="M176" s="18" t="s">
        <v>18</v>
      </c>
    </row>
    <row r="177" spans="1:13" ht="12.75">
      <c r="A177" s="11">
        <v>175</v>
      </c>
      <c r="B177" s="63" t="s">
        <v>354</v>
      </c>
      <c r="C177" s="64" t="s">
        <v>149</v>
      </c>
      <c r="D177" s="65">
        <v>764</v>
      </c>
      <c r="E177" s="66">
        <v>59</v>
      </c>
      <c r="F177" s="66">
        <v>558</v>
      </c>
      <c r="G177" s="67">
        <f>F177/E177</f>
        <v>9.457627118644067</v>
      </c>
      <c r="H177" s="66">
        <v>14</v>
      </c>
      <c r="I177" s="68">
        <v>0</v>
      </c>
      <c r="J177" s="3" t="s">
        <v>355</v>
      </c>
      <c r="L177" s="17">
        <f>E177/(H177*2)</f>
        <v>2.107142857142857</v>
      </c>
      <c r="M177" s="82" t="s">
        <v>26</v>
      </c>
    </row>
    <row r="178" spans="1:13" ht="12.75">
      <c r="A178" s="11">
        <v>176</v>
      </c>
      <c r="B178" s="22" t="s">
        <v>356</v>
      </c>
      <c r="C178" s="22" t="s">
        <v>15</v>
      </c>
      <c r="D178" s="43">
        <v>928</v>
      </c>
      <c r="E178" s="23">
        <v>49</v>
      </c>
      <c r="F178" s="23">
        <v>476</v>
      </c>
      <c r="G178" s="24">
        <f>F178/E178</f>
        <v>9.714285714285714</v>
      </c>
      <c r="H178" s="23">
        <v>14</v>
      </c>
      <c r="I178" s="61">
        <v>2</v>
      </c>
      <c r="L178" s="17">
        <f>E178/(H178*2)</f>
        <v>1.75</v>
      </c>
      <c r="M178" s="18" t="s">
        <v>18</v>
      </c>
    </row>
    <row r="179" spans="1:13" ht="12.75">
      <c r="A179" s="11">
        <v>177</v>
      </c>
      <c r="B179" s="22" t="s">
        <v>357</v>
      </c>
      <c r="C179" s="22" t="s">
        <v>15</v>
      </c>
      <c r="D179" s="43">
        <v>499</v>
      </c>
      <c r="E179" s="23">
        <v>35</v>
      </c>
      <c r="F179" s="23">
        <v>338</v>
      </c>
      <c r="G179" s="24">
        <f>F179/E179</f>
        <v>9.657142857142857</v>
      </c>
      <c r="H179" s="23">
        <v>4</v>
      </c>
      <c r="I179" s="61">
        <v>2</v>
      </c>
      <c r="J179" s="3" t="s">
        <v>358</v>
      </c>
      <c r="L179" s="17">
        <f>E179/(H179*2)</f>
        <v>4.375</v>
      </c>
      <c r="M179" s="82" t="s">
        <v>34</v>
      </c>
    </row>
    <row r="180" spans="1:13" ht="12.75">
      <c r="A180" s="11">
        <v>178</v>
      </c>
      <c r="B180" s="22" t="s">
        <v>359</v>
      </c>
      <c r="C180" s="22" t="s">
        <v>15</v>
      </c>
      <c r="D180" s="43">
        <v>1362</v>
      </c>
      <c r="E180" s="23">
        <v>41</v>
      </c>
      <c r="F180" s="23">
        <v>399</v>
      </c>
      <c r="G180" s="24">
        <f>F180/E180</f>
        <v>9.731707317073171</v>
      </c>
      <c r="H180" s="23">
        <v>10</v>
      </c>
      <c r="I180" s="61">
        <v>0</v>
      </c>
      <c r="L180" s="17">
        <f>E180/(H180*2)</f>
        <v>2.05</v>
      </c>
      <c r="M180" s="82" t="s">
        <v>26</v>
      </c>
    </row>
    <row r="181" spans="1:13" ht="12.75">
      <c r="A181" s="11">
        <v>179</v>
      </c>
      <c r="B181" s="22" t="s">
        <v>146</v>
      </c>
      <c r="C181" s="22" t="s">
        <v>15</v>
      </c>
      <c r="D181" s="43">
        <v>744</v>
      </c>
      <c r="E181" s="23">
        <v>55</v>
      </c>
      <c r="F181" s="23">
        <v>543</v>
      </c>
      <c r="G181" s="24">
        <f>F181/E181</f>
        <v>9.872727272727273</v>
      </c>
      <c r="H181" s="23">
        <v>17</v>
      </c>
      <c r="I181" s="61">
        <v>6</v>
      </c>
      <c r="J181" s="3" t="s">
        <v>360</v>
      </c>
      <c r="L181" s="17">
        <f>E181/(H181*2)</f>
        <v>1.6176470588235294</v>
      </c>
      <c r="M181" s="18" t="s">
        <v>18</v>
      </c>
    </row>
    <row r="182" spans="1:13" ht="12.75">
      <c r="A182" s="11">
        <v>180</v>
      </c>
      <c r="B182" s="63" t="s">
        <v>361</v>
      </c>
      <c r="C182" s="63" t="s">
        <v>149</v>
      </c>
      <c r="D182" s="84">
        <v>5268</v>
      </c>
      <c r="E182" s="75">
        <v>127</v>
      </c>
      <c r="F182" s="75">
        <v>1246</v>
      </c>
      <c r="G182" s="67">
        <f>F182/E182</f>
        <v>9.811023622047244</v>
      </c>
      <c r="H182" s="75">
        <v>71</v>
      </c>
      <c r="I182" s="85">
        <v>0</v>
      </c>
      <c r="J182" s="54" t="s">
        <v>266</v>
      </c>
      <c r="L182" s="17">
        <f>E182/(H182*2)</f>
        <v>0.8943661971830986</v>
      </c>
      <c r="M182" s="77" t="s">
        <v>19</v>
      </c>
    </row>
    <row r="183" spans="1:13" ht="12.75">
      <c r="A183" s="11">
        <v>181</v>
      </c>
      <c r="B183" s="62" t="s">
        <v>362</v>
      </c>
      <c r="C183" s="62" t="s">
        <v>15</v>
      </c>
      <c r="D183" s="58">
        <v>2210</v>
      </c>
      <c r="E183" s="59">
        <v>138</v>
      </c>
      <c r="F183" s="59">
        <v>1329</v>
      </c>
      <c r="G183" s="90">
        <f>F183/E183</f>
        <v>9.630434782608695</v>
      </c>
      <c r="H183" s="59">
        <v>45</v>
      </c>
      <c r="I183" s="60">
        <v>8</v>
      </c>
      <c r="K183" s="1" t="s">
        <v>363</v>
      </c>
      <c r="L183" s="17">
        <f>E183/(H183*2)</f>
        <v>1.5333333333333334</v>
      </c>
      <c r="M183" s="18" t="s">
        <v>18</v>
      </c>
    </row>
    <row r="184" spans="1:13" ht="12.75">
      <c r="A184" s="11">
        <v>182</v>
      </c>
      <c r="B184" s="22" t="s">
        <v>364</v>
      </c>
      <c r="C184" s="22" t="s">
        <v>15</v>
      </c>
      <c r="D184" s="43">
        <v>704</v>
      </c>
      <c r="E184" s="23">
        <v>37</v>
      </c>
      <c r="F184" s="23">
        <v>353</v>
      </c>
      <c r="G184" s="24">
        <f>F184/E184</f>
        <v>9.54054054054054</v>
      </c>
      <c r="H184" s="23">
        <v>11</v>
      </c>
      <c r="I184" s="61">
        <v>0</v>
      </c>
      <c r="J184" s="3" t="s">
        <v>365</v>
      </c>
      <c r="L184" s="17">
        <f>E184/(H184*2)</f>
        <v>1.6818181818181819</v>
      </c>
      <c r="M184" s="18" t="s">
        <v>18</v>
      </c>
    </row>
    <row r="185" spans="1:13" ht="12.75">
      <c r="A185" s="11">
        <v>183</v>
      </c>
      <c r="B185" s="29" t="s">
        <v>23</v>
      </c>
      <c r="C185" s="29" t="s">
        <v>24</v>
      </c>
      <c r="D185" s="87">
        <v>1332</v>
      </c>
      <c r="E185" s="30">
        <v>39</v>
      </c>
      <c r="F185" s="30">
        <v>384</v>
      </c>
      <c r="G185" s="31">
        <f>F185/E185</f>
        <v>9.846153846153847</v>
      </c>
      <c r="H185" s="30">
        <v>4</v>
      </c>
      <c r="I185" s="88">
        <v>4</v>
      </c>
      <c r="J185" s="3" t="s">
        <v>319</v>
      </c>
      <c r="L185" s="17">
        <f>E185/(H185*2)</f>
        <v>4.875</v>
      </c>
      <c r="M185" s="82" t="s">
        <v>34</v>
      </c>
    </row>
    <row r="186" spans="1:13" ht="12.75">
      <c r="A186" s="11">
        <v>184</v>
      </c>
      <c r="B186" s="22" t="s">
        <v>366</v>
      </c>
      <c r="C186" s="22" t="s">
        <v>15</v>
      </c>
      <c r="D186" s="43">
        <v>1188</v>
      </c>
      <c r="E186" s="23">
        <v>73</v>
      </c>
      <c r="F186" s="23">
        <v>712</v>
      </c>
      <c r="G186" s="24">
        <f>F186/E186</f>
        <v>9.753424657534246</v>
      </c>
      <c r="H186" s="23">
        <v>18</v>
      </c>
      <c r="I186" s="61">
        <v>4</v>
      </c>
      <c r="J186" s="3" t="s">
        <v>154</v>
      </c>
      <c r="L186" s="17">
        <f>E186/(H186*2)</f>
        <v>2.0277777777777777</v>
      </c>
      <c r="M186" s="82" t="s">
        <v>26</v>
      </c>
    </row>
    <row r="187" spans="1:13" ht="12.75">
      <c r="A187" s="11">
        <v>185</v>
      </c>
      <c r="B187" s="63" t="s">
        <v>367</v>
      </c>
      <c r="C187" s="63" t="s">
        <v>149</v>
      </c>
      <c r="D187" s="84">
        <v>1248</v>
      </c>
      <c r="E187" s="75">
        <v>49</v>
      </c>
      <c r="F187" s="75">
        <v>483</v>
      </c>
      <c r="G187" s="67">
        <f>F187/E187</f>
        <v>9.857142857142858</v>
      </c>
      <c r="H187" s="75">
        <v>11</v>
      </c>
      <c r="I187" s="85">
        <v>0</v>
      </c>
      <c r="J187" s="3" t="s">
        <v>368</v>
      </c>
      <c r="L187" s="17">
        <f>E187/(H187*2)</f>
        <v>2.227272727272727</v>
      </c>
      <c r="M187" s="82" t="s">
        <v>26</v>
      </c>
    </row>
    <row r="188" spans="1:13" ht="12.75">
      <c r="A188" s="11">
        <v>186</v>
      </c>
      <c r="B188" s="63" t="s">
        <v>369</v>
      </c>
      <c r="C188" s="63" t="s">
        <v>149</v>
      </c>
      <c r="D188" s="84">
        <v>1955</v>
      </c>
      <c r="E188" s="75">
        <v>94</v>
      </c>
      <c r="F188" s="75">
        <v>928</v>
      </c>
      <c r="G188" s="67">
        <f>F188/E188</f>
        <v>9.872340425531915</v>
      </c>
      <c r="H188" s="75">
        <v>32</v>
      </c>
      <c r="I188" s="85">
        <v>2</v>
      </c>
      <c r="J188" s="3" t="s">
        <v>291</v>
      </c>
      <c r="L188" s="17">
        <f>E188/(H188*2)</f>
        <v>1.46875</v>
      </c>
      <c r="M188" s="18" t="s">
        <v>18</v>
      </c>
    </row>
    <row r="189" spans="1:13" ht="12.75">
      <c r="A189" s="11">
        <v>187</v>
      </c>
      <c r="B189" s="63" t="s">
        <v>370</v>
      </c>
      <c r="C189" s="63" t="s">
        <v>149</v>
      </c>
      <c r="D189" s="84">
        <v>847</v>
      </c>
      <c r="E189" s="75">
        <v>45</v>
      </c>
      <c r="F189" s="75">
        <v>433</v>
      </c>
      <c r="G189" s="67">
        <f>F189/E189</f>
        <v>9.622222222222222</v>
      </c>
      <c r="H189" s="75">
        <v>19</v>
      </c>
      <c r="I189" s="85">
        <v>0</v>
      </c>
      <c r="J189" s="3" t="s">
        <v>371</v>
      </c>
      <c r="L189" s="17">
        <f>E189/(H189*2)</f>
        <v>1.1842105263157894</v>
      </c>
      <c r="M189" s="18" t="s">
        <v>18</v>
      </c>
    </row>
    <row r="190" spans="1:13" ht="12.75">
      <c r="A190" s="11">
        <v>188</v>
      </c>
      <c r="B190" s="29" t="s">
        <v>23</v>
      </c>
      <c r="C190" s="29" t="s">
        <v>24</v>
      </c>
      <c r="D190" s="87">
        <v>1355</v>
      </c>
      <c r="E190" s="30">
        <v>107</v>
      </c>
      <c r="F190" s="30">
        <v>1050</v>
      </c>
      <c r="G190" s="31">
        <f>F190/E190</f>
        <v>9.813084112149532</v>
      </c>
      <c r="H190" s="30">
        <v>6</v>
      </c>
      <c r="I190" s="88">
        <v>6</v>
      </c>
      <c r="J190" s="3" t="s">
        <v>372</v>
      </c>
      <c r="K190" s="91"/>
      <c r="L190" s="17">
        <f>E190/(H190*2)</f>
        <v>8.916666666666666</v>
      </c>
      <c r="M190" s="82" t="s">
        <v>34</v>
      </c>
    </row>
    <row r="191" spans="1:13" ht="12.75">
      <c r="A191" s="11">
        <v>189</v>
      </c>
      <c r="B191" s="22" t="s">
        <v>373</v>
      </c>
      <c r="C191" s="22" t="s">
        <v>15</v>
      </c>
      <c r="D191" s="43">
        <v>2285</v>
      </c>
      <c r="E191" s="23">
        <v>132</v>
      </c>
      <c r="F191" s="23">
        <v>1289</v>
      </c>
      <c r="G191" s="24">
        <f>F191/E191</f>
        <v>9.765151515151516</v>
      </c>
      <c r="H191" s="23">
        <v>29</v>
      </c>
      <c r="I191" s="61">
        <v>2</v>
      </c>
      <c r="J191" s="54"/>
      <c r="K191" s="91"/>
      <c r="L191" s="89">
        <f>E191/(H191*2)</f>
        <v>2.2758620689655173</v>
      </c>
      <c r="M191" s="82" t="s">
        <v>26</v>
      </c>
    </row>
    <row r="192" spans="1:13" ht="12.75">
      <c r="A192" s="11">
        <v>190</v>
      </c>
      <c r="B192" s="29" t="s">
        <v>23</v>
      </c>
      <c r="C192" s="29" t="s">
        <v>24</v>
      </c>
      <c r="D192" s="87">
        <v>939</v>
      </c>
      <c r="E192" s="30">
        <v>77</v>
      </c>
      <c r="F192" s="30">
        <v>750</v>
      </c>
      <c r="G192" s="31">
        <f>F192/E192</f>
        <v>9.74025974025974</v>
      </c>
      <c r="H192" s="30">
        <v>5</v>
      </c>
      <c r="I192" s="88">
        <v>4</v>
      </c>
      <c r="J192" s="3" t="s">
        <v>374</v>
      </c>
      <c r="K192" s="91"/>
      <c r="L192" s="17">
        <f>E192/(H192*2)</f>
        <v>7.7</v>
      </c>
      <c r="M192" s="82" t="s">
        <v>34</v>
      </c>
    </row>
    <row r="193" spans="1:13" ht="12.75">
      <c r="A193" s="11">
        <v>191</v>
      </c>
      <c r="B193" s="29" t="s">
        <v>23</v>
      </c>
      <c r="C193" s="29" t="s">
        <v>24</v>
      </c>
      <c r="D193" s="87">
        <v>516</v>
      </c>
      <c r="E193" s="30">
        <v>20</v>
      </c>
      <c r="F193" s="30">
        <v>182</v>
      </c>
      <c r="G193" s="31">
        <f>F193/E193</f>
        <v>9.1</v>
      </c>
      <c r="H193" s="30">
        <v>1</v>
      </c>
      <c r="I193" s="88">
        <v>2</v>
      </c>
      <c r="J193" s="3" t="s">
        <v>375</v>
      </c>
      <c r="K193" s="91"/>
      <c r="L193" s="89">
        <f>E193/(H193*2)</f>
        <v>10</v>
      </c>
      <c r="M193" s="82" t="s">
        <v>34</v>
      </c>
    </row>
    <row r="194" spans="1:13" ht="12.75">
      <c r="A194" s="11">
        <v>192</v>
      </c>
      <c r="B194" s="22" t="s">
        <v>376</v>
      </c>
      <c r="C194" s="22" t="s">
        <v>15</v>
      </c>
      <c r="D194" s="43">
        <v>991</v>
      </c>
      <c r="E194" s="23">
        <v>46</v>
      </c>
      <c r="F194" s="23">
        <v>436</v>
      </c>
      <c r="G194" s="24">
        <f>F194/E194</f>
        <v>9.478260869565217</v>
      </c>
      <c r="H194" s="23">
        <v>9</v>
      </c>
      <c r="I194" s="61">
        <v>0</v>
      </c>
      <c r="K194" s="91"/>
      <c r="L194" s="92">
        <f>E194/(H194*2)</f>
        <v>2.5555555555555554</v>
      </c>
      <c r="M194" s="82" t="s">
        <v>26</v>
      </c>
    </row>
    <row r="195" spans="1:13" ht="12.75">
      <c r="A195" s="11">
        <v>193</v>
      </c>
      <c r="B195" s="63" t="s">
        <v>377</v>
      </c>
      <c r="C195" s="63" t="s">
        <v>149</v>
      </c>
      <c r="D195" s="84">
        <v>1124</v>
      </c>
      <c r="E195" s="75">
        <v>36</v>
      </c>
      <c r="F195" s="75">
        <v>342</v>
      </c>
      <c r="G195" s="67">
        <f>F195/E195</f>
        <v>9.5</v>
      </c>
      <c r="H195" s="75">
        <v>8</v>
      </c>
      <c r="I195" s="85">
        <v>0</v>
      </c>
      <c r="J195" s="3" t="s">
        <v>330</v>
      </c>
      <c r="L195" s="89">
        <f>E195/(H195*2)</f>
        <v>2.25</v>
      </c>
      <c r="M195" s="82" t="s">
        <v>26</v>
      </c>
    </row>
    <row r="196" spans="1:13" ht="12.75">
      <c r="A196" s="11">
        <v>194</v>
      </c>
      <c r="B196" s="22" t="s">
        <v>378</v>
      </c>
      <c r="C196" s="22" t="s">
        <v>15</v>
      </c>
      <c r="D196" s="43">
        <v>1743</v>
      </c>
      <c r="E196" s="23">
        <v>46</v>
      </c>
      <c r="F196" s="23">
        <v>448</v>
      </c>
      <c r="G196" s="24">
        <f>F196/E196</f>
        <v>9.73913043478261</v>
      </c>
      <c r="H196" s="23">
        <v>11</v>
      </c>
      <c r="I196" s="61">
        <v>2</v>
      </c>
      <c r="L196" s="89">
        <f>E196/(H196*2)</f>
        <v>2.090909090909091</v>
      </c>
      <c r="M196" s="82" t="s">
        <v>26</v>
      </c>
    </row>
    <row r="197" spans="1:13" ht="12.75">
      <c r="A197" s="11">
        <v>195</v>
      </c>
      <c r="B197" s="93" t="s">
        <v>379</v>
      </c>
      <c r="C197" s="93" t="s">
        <v>15</v>
      </c>
      <c r="D197" s="94">
        <v>1612</v>
      </c>
      <c r="E197" s="95">
        <v>65</v>
      </c>
      <c r="F197" s="95">
        <v>634</v>
      </c>
      <c r="G197" s="96">
        <f>F197/E197</f>
        <v>9.753846153846155</v>
      </c>
      <c r="H197" s="95">
        <v>30</v>
      </c>
      <c r="I197" s="97">
        <v>0</v>
      </c>
      <c r="L197" s="89">
        <f>E197/(H197*2)</f>
        <v>1.0833333333333333</v>
      </c>
      <c r="M197" s="18" t="s">
        <v>18</v>
      </c>
    </row>
    <row r="198" spans="2:13" ht="12.75">
      <c r="B198" s="98" t="s">
        <v>380</v>
      </c>
      <c r="C198" s="99"/>
      <c r="D198" s="100">
        <f>AVERAGE(D90:D197)</f>
        <v>1584.5833333333333</v>
      </c>
      <c r="E198" s="101">
        <f>AVERAGE(E90:E197)</f>
        <v>101.91666666666667</v>
      </c>
      <c r="F198" s="101">
        <f>AVERAGE(F90:F197)</f>
        <v>1001.6296296296297</v>
      </c>
      <c r="G198" s="102">
        <f>AVERAGE(G90:G197)</f>
        <v>9.795373316182728</v>
      </c>
      <c r="H198" s="101">
        <f>AVERAGE(H90:H197)</f>
        <v>30.48148148148148</v>
      </c>
      <c r="I198" s="103">
        <f>AVERAGE(I90:I197)</f>
        <v>10.592592592592593</v>
      </c>
      <c r="L198" s="104">
        <f>E198/(H198*2)</f>
        <v>1.6717800729040098</v>
      </c>
      <c r="M198" s="105" t="s">
        <v>18</v>
      </c>
    </row>
    <row r="199" ht="12.75">
      <c r="L199" s="106"/>
    </row>
    <row r="200" spans="2:12" ht="12.75">
      <c r="B200" s="13" t="s">
        <v>381</v>
      </c>
      <c r="C200" s="107" t="s">
        <v>15</v>
      </c>
      <c r="D200" s="108">
        <f>AVERAGE(D3:D4,D7:D65,D67:D81,D83:D86,D88:D91,D93:D111,D113:D123,D125:D129,D131,D133:D135,D137:D139,D147:D151,D153:D154,D157:D158,D166,D172,D175,D178:D181,D183:D184,D186,D191,D194,D196:D197)</f>
        <v>2731.6442953020132</v>
      </c>
      <c r="E200" s="108">
        <f>AVERAGE(E3:E4,E7:E65,E67:E81,E83:E86,E88:E91,E93:E111,E113:E123,E125:E129,E131,E133:E135,E137:E139,E147:E151,E153:E154,E157:E158,E166,E172,E175,E178:E181,E183:E184,E186,E191,E194,E196:E197)</f>
        <v>168.3758389261745</v>
      </c>
      <c r="F200" s="108">
        <f>AVERAGE(F3:F4,F7:F65,F67:F81,F83:F86,F88:F91,F93:F111,F113:F123,F125:F129,F131,F133:F135,F137:F139,F147:F151,F153:F154,F157:F158,F166,F172,F175,F178:F181,F183:F184,F186,F191,F194,F196:F197)</f>
        <v>1667.489932885906</v>
      </c>
      <c r="G200" s="108">
        <f>AVERAGE(G3:G4,G7:G65,G67:G81,G83:G86,G88:G91,G93:G111,G113:G123,G125:G129,G131,G133:G135,G137:G139,G147:G151,G153:G154,G157:G158,G166,G172,G175,G178:G181,G183:G184,G186,G191,G194,G196:G197)</f>
        <v>9.88350115839603</v>
      </c>
      <c r="H200" s="108">
        <f>AVERAGE(H3:H4,H7:H65,H67:H81,H83:H86,H88:H91,H93:H111,H113:H123,H125:H129,H131,H133:H135,H137:H139,H147:H151,H153:H154,H157:H158,H166,H172,H175,H178:H181,H183:H184,H186,H191,H194,H196:H197)</f>
        <v>43.83221476510067</v>
      </c>
      <c r="I200" s="108">
        <f>AVERAGE(I3:I4,I7:I65,I67:I81,I83:I86,I88:I91,I93:I111,I113:I123,I125:I129,I131,I133:I135,I137:I139,I147:I151,I153:I154,I157:I158,I166,I172,I175,I178:I181,I183:I184,I186,I191,I194,I196:I197)</f>
        <v>17.114093959731544</v>
      </c>
      <c r="L200" s="106"/>
    </row>
    <row r="201" spans="2:12" ht="12.75">
      <c r="B201" s="29" t="s">
        <v>382</v>
      </c>
      <c r="C201" s="109" t="s">
        <v>24</v>
      </c>
      <c r="D201" s="110">
        <f>AVERAGE(D5:D6,D82,D87,D112,D140,D144,D155,D160,D163,D174,D176,D185,D190,D192:D193)</f>
        <v>1244.0625</v>
      </c>
      <c r="E201" s="110">
        <f>AVERAGE(E5:E6,E82,E87,E112,E140,E144,E155,E160,E163,E174,E176,E185,E190,E192:E193)</f>
        <v>93.9375</v>
      </c>
      <c r="F201" s="110">
        <f>AVERAGE(F5:F6,F82,F87,F112,F140,F144,F155,F160,F163,F174,F176,F185,F190,F192:F193)</f>
        <v>924.9375</v>
      </c>
      <c r="G201" s="111">
        <f>AVERAGE(G5:G6,G82,G87,G112,G140,G144,G155,G160,G163,G174,G176,G185,G190,G192:G193)</f>
        <v>9.771997157278502</v>
      </c>
      <c r="H201" s="110">
        <f>AVERAGE(H5:H6,H82,H87,H112,H140,H144,H155,H160,H163,H174,H176,H185,H190,H192:H193)</f>
        <v>19.75</v>
      </c>
      <c r="I201" s="111">
        <f>AVERAGE(I5:I6,I82,I87,I112,I140,I144,I155,I160,I163,I174,I176,I185,I190,I192:I193)</f>
        <v>6</v>
      </c>
      <c r="L201" s="106"/>
    </row>
    <row r="202" spans="2:12" ht="12.75">
      <c r="B202" s="112" t="s">
        <v>383</v>
      </c>
      <c r="C202" s="113" t="s">
        <v>149</v>
      </c>
      <c r="D202" s="114">
        <f>AVERAGE(D66,D92,D124,D130,D132,D136,D141:D143,D145:D146,D152,D156,D159,D161:D162,D164:D165,D167:D171,D173,D177,D182,D187:D189,D195)</f>
        <v>1739.8666666666666</v>
      </c>
      <c r="E202" s="114">
        <f>AVERAGE(E66,E92,E124,E130,E132,E136,E141:E143,E145:E146,E152,E156,E159,E161:E162,E164:E165,E167:E171,E173,E177,E182,E187:E189,E195)</f>
        <v>96.06666666666666</v>
      </c>
      <c r="F202" s="114">
        <f>AVERAGE(F66,F92,F124,F130,F132,F136,F141:F143,F145:F146,F152,F156,F159,F161:F162,F164:F165,F167:F171,F173,F177,F182,F187:F189,F195)</f>
        <v>941.2333333333333</v>
      </c>
      <c r="G202" s="115">
        <f>AVERAGE(G66,G92,G124,G130,G132,G136,G141:G143,G145:G146,G152,G156,G159,G161:G162,G164:G165,G167:G171,G173,G177,G182,G187:G189,G195)</f>
        <v>9.75033414857654</v>
      </c>
      <c r="H202" s="114">
        <f>AVERAGE(H66,H92,H124,H130,H132,H136,H141:H143,H145:H146,H152,H156,H159,H161:H162,H164:H165,H167:H171,H173,H177,H182,H187:H189,H195)</f>
        <v>35.8</v>
      </c>
      <c r="I202" s="115">
        <f>AVERAGE(I66,I92,I124,I130,I132,I136,I141:I143,I145:I146,I152,I156,I159,I161:I162,I164:I165,I167:I171,I173,I177,I182,I187:I189,I195)</f>
        <v>5.133333333333334</v>
      </c>
      <c r="L202" s="106"/>
    </row>
    <row r="203" spans="2:10" ht="12.75">
      <c r="B203" s="40"/>
      <c r="C203" s="40"/>
      <c r="D203" s="116"/>
      <c r="E203" s="116"/>
      <c r="F203" s="116"/>
      <c r="G203" s="116"/>
      <c r="H203" s="116"/>
      <c r="I203" s="116"/>
      <c r="J203" s="117"/>
    </row>
    <row r="204" spans="1:5" ht="12.75">
      <c r="A204" s="86"/>
      <c r="B204" s="40"/>
      <c r="C204" s="118"/>
      <c r="D204" s="118"/>
      <c r="E204" s="86"/>
    </row>
    <row r="205" spans="2:4" ht="12.75">
      <c r="B205" s="119"/>
      <c r="C205" s="120" t="s">
        <v>384</v>
      </c>
      <c r="D205" s="120"/>
    </row>
    <row r="206" spans="2:5" ht="12.75">
      <c r="B206" s="121"/>
      <c r="C206" s="122" t="s">
        <v>385</v>
      </c>
      <c r="D206" s="122"/>
      <c r="E206"/>
    </row>
  </sheetData>
  <sheetProtection selectLockedCells="1" selectUnlockedCells="1"/>
  <mergeCells count="9">
    <mergeCell ref="O2:R2"/>
    <mergeCell ref="P3:R3"/>
    <mergeCell ref="P4:R4"/>
    <mergeCell ref="P5:R5"/>
    <mergeCell ref="P6:R6"/>
    <mergeCell ref="P7:R7"/>
    <mergeCell ref="C204:D204"/>
    <mergeCell ref="C205:D205"/>
    <mergeCell ref="C206:D206"/>
  </mergeCells>
  <printOptions/>
  <pageMargins left="0.7868055555555555" right="0.786805555555555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23" sqref="O23"/>
    </sheetView>
  </sheetViews>
  <sheetFormatPr defaultColWidth="9.00390625" defaultRowHeight="13.5"/>
  <sheetData/>
  <sheetProtection selectLockedCells="1" selectUnlockedCells="1"/>
  <printOptions/>
  <pageMargins left="0.7868055555555555" right="0.786805555555555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 selectLockedCells="1" selectUnlockedCells="1"/>
  <printOptions/>
  <pageMargins left="0.7868055555555555" right="0.786805555555555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Yukinagi</dc:creator>
  <cp:keywords/>
  <dc:description/>
  <cp:lastModifiedBy/>
  <cp:lastPrinted>2009-07-30T03:14:27Z</cp:lastPrinted>
  <dcterms:created xsi:type="dcterms:W3CDTF">2008-06-26T06:41:37Z</dcterms:created>
  <dcterms:modified xsi:type="dcterms:W3CDTF">2011-09-21T17:01:42Z</dcterms:modified>
  <cp:category/>
  <cp:version/>
  <cp:contentType/>
  <cp:contentStatus/>
  <cp:revision>1</cp:revision>
</cp:coreProperties>
</file>